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Cloud\Box\BACWA FY2017-present\COLLABORATIVES\BACC\BACC FY26-27\Bid Submittal\06-2026 Ferric Chloride\"/>
    </mc:Choice>
  </mc:AlternateContent>
  <xr:revisionPtr revIDLastSave="0" documentId="13_ncr:1_{9FDB8AEC-F655-4EA6-A1B5-280CE9C2182E}" xr6:coauthVersionLast="47" xr6:coauthVersionMax="47" xr10:uidLastSave="{00000000-0000-0000-0000-000000000000}"/>
  <bookViews>
    <workbookView xWindow="-108" yWindow="-108" windowWidth="23256" windowHeight="12456" activeTab="1" xr2:uid="{00000000-000D-0000-FFFF-FFFF00000000}"/>
  </bookViews>
  <sheets>
    <sheet name="2026" sheetId="11" r:id="rId1"/>
    <sheet name="Bid Review" sheetId="2" r:id="rId2"/>
    <sheet name="2025" sheetId="10" r:id="rId3"/>
    <sheet name="2024" sheetId="1" r:id="rId4"/>
    <sheet name="2023 " sheetId="9" r:id="rId5"/>
    <sheet name="2022" sheetId="8" r:id="rId6"/>
    <sheet name="2021" sheetId="7" r:id="rId7"/>
    <sheet name="2019" sheetId="6" r:id="rId8"/>
    <sheet name="2018" sheetId="5" r:id="rId9"/>
    <sheet name="2017" sheetId="4" r:id="rId10"/>
    <sheet name="Historical" sheetId="3"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 i="11" l="1"/>
  <c r="K22" i="11"/>
  <c r="K23" i="11"/>
  <c r="D21" i="11"/>
  <c r="E21" i="11"/>
  <c r="F21" i="11"/>
  <c r="G21" i="11"/>
  <c r="H21" i="11"/>
  <c r="I21" i="11"/>
  <c r="J21" i="11"/>
  <c r="D22" i="11"/>
  <c r="E22" i="11"/>
  <c r="F22" i="11"/>
  <c r="G22" i="11"/>
  <c r="H22" i="11"/>
  <c r="I22" i="11"/>
  <c r="J22" i="11"/>
  <c r="D23" i="11"/>
  <c r="E23" i="11"/>
  <c r="F23" i="11"/>
  <c r="G23" i="11"/>
  <c r="H23" i="11"/>
  <c r="I23" i="11"/>
  <c r="J23" i="11"/>
  <c r="C23" i="11"/>
  <c r="C22" i="11"/>
  <c r="C21" i="11"/>
  <c r="J22" i="10"/>
  <c r="I22" i="10"/>
  <c r="H22" i="10"/>
  <c r="G22" i="10"/>
  <c r="F22" i="10"/>
  <c r="E22" i="10"/>
  <c r="D22" i="10"/>
  <c r="C22" i="10"/>
  <c r="J21" i="10"/>
  <c r="I21" i="10"/>
  <c r="H21" i="10"/>
  <c r="G21" i="10"/>
  <c r="F21" i="10"/>
  <c r="E21" i="10"/>
  <c r="D21" i="10"/>
  <c r="C21" i="10"/>
  <c r="K23" i="1"/>
  <c r="D24" i="1"/>
  <c r="E24" i="1"/>
  <c r="F24" i="1"/>
  <c r="G24" i="1"/>
  <c r="H24" i="1"/>
  <c r="I24" i="1"/>
  <c r="J24" i="1"/>
  <c r="D23" i="1"/>
  <c r="E23" i="1"/>
  <c r="F23" i="1"/>
  <c r="G23" i="1"/>
  <c r="H23" i="1"/>
  <c r="I23" i="1"/>
  <c r="J23" i="1"/>
  <c r="C24" i="1"/>
  <c r="K24" i="1" s="1"/>
  <c r="C23" i="1"/>
  <c r="K21" i="10" l="1"/>
  <c r="K22" i="10"/>
  <c r="J23" i="9"/>
  <c r="I23" i="9"/>
  <c r="H23" i="9"/>
  <c r="G23" i="9"/>
  <c r="F23" i="9"/>
  <c r="E23" i="9"/>
  <c r="D23" i="9"/>
  <c r="C23" i="9"/>
  <c r="K23" i="9" s="1"/>
  <c r="J22" i="9"/>
  <c r="I22" i="9"/>
  <c r="H22" i="9"/>
  <c r="G22" i="9"/>
  <c r="F22" i="9"/>
  <c r="E22" i="9"/>
  <c r="D22" i="9"/>
  <c r="C22" i="9"/>
  <c r="K22" i="9" s="1"/>
  <c r="J27" i="8"/>
  <c r="I27" i="8"/>
  <c r="H27" i="8"/>
  <c r="G27" i="8"/>
  <c r="F27" i="8"/>
  <c r="E27" i="8"/>
  <c r="D27" i="8"/>
  <c r="C27" i="8"/>
  <c r="K27" i="8" s="1"/>
  <c r="J26" i="8"/>
  <c r="I26" i="8"/>
  <c r="H26" i="8"/>
  <c r="G26" i="8"/>
  <c r="F26" i="8"/>
  <c r="E26" i="8"/>
  <c r="D26" i="8"/>
  <c r="C26" i="8"/>
  <c r="K26" i="8" s="1"/>
  <c r="J25" i="8"/>
  <c r="I25" i="8"/>
  <c r="H25" i="8"/>
  <c r="G25" i="8"/>
  <c r="F25" i="8"/>
  <c r="E25" i="8"/>
  <c r="D25" i="8"/>
  <c r="C25" i="8"/>
  <c r="K25" i="8" s="1"/>
  <c r="I29" i="6"/>
  <c r="I30" i="6" s="1"/>
  <c r="H29" i="6"/>
  <c r="H30" i="6" s="1"/>
  <c r="G29" i="6"/>
  <c r="G30" i="6" s="1"/>
  <c r="F29" i="6"/>
  <c r="F30" i="6" s="1"/>
  <c r="E29" i="6"/>
  <c r="E30" i="6" s="1"/>
  <c r="D29" i="6"/>
  <c r="D30" i="6" s="1"/>
  <c r="C29" i="6"/>
  <c r="C30" i="6" s="1"/>
  <c r="B29" i="6"/>
  <c r="B30" i="6" s="1"/>
  <c r="H21" i="6"/>
  <c r="F21" i="6"/>
  <c r="C21" i="6"/>
  <c r="H20" i="6"/>
  <c r="F20" i="6"/>
  <c r="E20" i="6"/>
  <c r="D20" i="6"/>
  <c r="C20" i="6"/>
  <c r="I19" i="6"/>
  <c r="I20" i="6" s="1"/>
  <c r="G19" i="6"/>
  <c r="G20" i="6" s="1"/>
  <c r="D19" i="6"/>
  <c r="C19" i="6"/>
  <c r="B19" i="6"/>
  <c r="B20" i="6" s="1"/>
  <c r="I30" i="5"/>
  <c r="H30" i="5"/>
  <c r="G30" i="5"/>
  <c r="C30" i="5"/>
  <c r="B30" i="5"/>
  <c r="I29" i="5"/>
  <c r="H29" i="5"/>
  <c r="G29" i="5"/>
  <c r="F29" i="5"/>
  <c r="F30" i="5" s="1"/>
  <c r="D29" i="5"/>
  <c r="D30" i="5" s="1"/>
  <c r="C29" i="5"/>
  <c r="B29" i="5"/>
  <c r="G18" i="5"/>
  <c r="F18" i="5"/>
  <c r="E18" i="5"/>
  <c r="C18" i="5"/>
  <c r="B18" i="5"/>
  <c r="I17" i="5"/>
  <c r="I18" i="5" s="1"/>
  <c r="H17" i="5"/>
  <c r="H18" i="5" s="1"/>
  <c r="D17" i="5"/>
  <c r="D18" i="5" s="1"/>
  <c r="C17" i="5"/>
  <c r="J20" i="6" l="1"/>
  <c r="I21" i="6"/>
  <c r="J17" i="5"/>
  <c r="J18" i="5" s="1"/>
</calcChain>
</file>

<file path=xl/sharedStrings.xml><?xml version="1.0" encoding="utf-8"?>
<sst xmlns="http://schemas.openxmlformats.org/spreadsheetml/2006/main" count="596" uniqueCount="132">
  <si>
    <t>Bay Area Clean Water Agencies</t>
  </si>
  <si>
    <t>Issued on 03/18/2021</t>
  </si>
  <si>
    <t>Bid Due on April 15, 2021  4:00 PM (PDT)</t>
  </si>
  <si>
    <t>Exported on 04/15/2021</t>
  </si>
  <si>
    <t>Univar Solutions USA Inc.</t>
  </si>
  <si>
    <t>no bid</t>
  </si>
  <si>
    <t>SINGLE BID AWARD</t>
  </si>
  <si>
    <t>Item #</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</si>
  <si>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</si>
  <si>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</si>
  <si>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</si>
  <si>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</si>
  <si>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</si>
  <si>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</si>
  <si>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</si>
  <si>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</si>
  <si>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</si>
  <si>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</si>
  <si>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</si>
  <si>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</si>
  <si>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</si>
  <si>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</si>
  <si>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</si>
  <si>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</si>
  <si>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Received via bid platform by bid deadline above</t>
  </si>
  <si>
    <t>Section</t>
  </si>
  <si>
    <t>Description</t>
  </si>
  <si>
    <t>Unit of Measure</t>
  </si>
  <si>
    <t>Central Valley</t>
  </si>
  <si>
    <t>Marin Sonoma Napa</t>
  </si>
  <si>
    <t>Peninsula</t>
  </si>
  <si>
    <t>East Bay</t>
  </si>
  <si>
    <t>North Bay</t>
  </si>
  <si>
    <t>Sacramento</t>
  </si>
  <si>
    <t>Tri Valley</t>
  </si>
  <si>
    <t>Bid Results for Project 06-2021 FERRIC CHLORIDE</t>
  </si>
  <si>
    <t>Hill Brothers Chemical Co.</t>
  </si>
  <si>
    <t>Pencco, Inc</t>
  </si>
  <si>
    <t>Thatcher Company of California, Inc.</t>
  </si>
  <si>
    <t>Kemira Water Solutions, Inc</t>
  </si>
  <si>
    <t>FERRIC CHLORIDE</t>
  </si>
  <si>
    <t>dry ton</t>
  </si>
  <si>
    <t>South Bay</t>
  </si>
  <si>
    <t>BAY AREA CHEMICAL CONSORTIUM</t>
  </si>
  <si>
    <t>Ferric Chloride</t>
  </si>
  <si>
    <t>Single Bid Award</t>
  </si>
  <si>
    <t>per dry ton</t>
  </si>
  <si>
    <t>Kemira</t>
  </si>
  <si>
    <t>Thatcher</t>
  </si>
  <si>
    <t>Final Bid Tabulation for Bid No. 06-2017</t>
  </si>
  <si>
    <t>Supply and Delivery of Ferric Chloride</t>
  </si>
  <si>
    <t>Open Date: Tuesday, April 4, 2017 at 9:00 a.m. PDT</t>
  </si>
  <si>
    <t>Name of Bidder</t>
  </si>
  <si>
    <t>East Bay
Unit Price
Per Dry Ton</t>
  </si>
  <si>
    <t>Tri-Valley
Unit Price
Per Dry Ton</t>
  </si>
  <si>
    <t>Peninsula
Unit Price
Per Dry Ton</t>
  </si>
  <si>
    <t>South Bay
Unit Price
Per Dry Ton</t>
  </si>
  <si>
    <t>Marin-Sonoma-Napa
Unit Price
Per Dry Ton</t>
  </si>
  <si>
    <t>Sacramento Area
Unit Price
Per Dry Ton</t>
  </si>
  <si>
    <t>Central Valley
Unit Price
Per Dry Ton</t>
  </si>
  <si>
    <t>Kemira Water Solutions, Inc.</t>
  </si>
  <si>
    <t>Pencco, Inc.</t>
  </si>
  <si>
    <t>No Bid</t>
  </si>
  <si>
    <t>Univar USA, Inc</t>
  </si>
  <si>
    <t>Lowest Responsive Bid</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</si>
  <si>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06-2018</t>
    </r>
  </si>
  <si>
    <r>
      <t xml:space="preserve">Supply and Delivery of </t>
    </r>
    <r>
      <rPr>
        <b/>
        <sz val="12"/>
        <color theme="1"/>
        <rFont val="Calibri"/>
        <family val="2"/>
        <scheme val="minor"/>
      </rPr>
      <t>Ferric Chloride</t>
    </r>
    <r>
      <rPr>
        <sz val="12"/>
        <color theme="1"/>
        <rFont val="Calibri"/>
        <family val="2"/>
        <scheme val="minor"/>
      </rPr>
      <t xml:space="preserve"> for Fiscal Year 2018/2019</t>
    </r>
  </si>
  <si>
    <t>Open Date: Tuesday, April 10, 2018 at 9:00 a.m. PDT</t>
  </si>
  <si>
    <t>Unit price per dry ton</t>
  </si>
  <si>
    <t>Univar USA Inc.</t>
  </si>
  <si>
    <t>Lowest responsive bid</t>
  </si>
  <si>
    <t>in dry ton</t>
  </si>
  <si>
    <t>Aggregate Cost Calculation:</t>
  </si>
  <si>
    <t>Estimated annual quantity</t>
  </si>
  <si>
    <t>total qty</t>
  </si>
  <si>
    <t>aggregate</t>
  </si>
  <si>
    <t>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t>
  </si>
  <si>
    <t>Comparison of LOWEST OVERALL RESPONSIVE BID to Previous Year's Awarded Bid</t>
  </si>
  <si>
    <t>2017 Bid Awarded to: Thatcher</t>
  </si>
  <si>
    <t>2017 Awarded Unit Price</t>
  </si>
  <si>
    <t>n/a</t>
  </si>
  <si>
    <t>$ Increase/Decrease in 2018</t>
  </si>
  <si>
    <t xml:space="preserve"> % Increase/Decrease in 2018</t>
  </si>
  <si>
    <t xml:space="preserve">FINAL Bid Tabulation for </t>
  </si>
  <si>
    <r>
      <t xml:space="preserve">Supply and Delivery of </t>
    </r>
    <r>
      <rPr>
        <b/>
        <sz val="12"/>
        <color theme="1"/>
        <rFont val="Calibri"/>
        <family val="2"/>
        <scheme val="minor"/>
      </rPr>
      <t/>
    </r>
  </si>
  <si>
    <t>for the period</t>
  </si>
  <si>
    <t>Bid Open Date</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</si>
  <si>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b/>
        <i/>
        <u/>
        <sz val="10"/>
        <color theme="1"/>
        <rFont val="Calibri"/>
        <family val="2"/>
        <scheme val="minor"/>
      </rPr>
      <t>single bid</t>
    </r>
    <r>
      <rPr>
        <b/>
        <i/>
        <sz val="10"/>
        <color theme="1"/>
        <rFont val="Calibri"/>
        <family val="2"/>
        <scheme val="minor"/>
      </rPr>
      <t xml:space="preserve"> </t>
    </r>
    <r>
      <rPr>
        <i/>
        <u/>
        <sz val="10"/>
        <color theme="1"/>
        <rFont val="Calibri"/>
        <family val="2"/>
        <scheme val="minor"/>
      </rPr>
      <t>that results in the lowest overall cost to the participating agencies as a group will be determined by BACC to be the low bid</t>
    </r>
    <r>
      <rPr>
        <i/>
        <sz val="10"/>
        <color theme="1"/>
        <rFont val="Calibri"/>
        <family val="2"/>
        <scheme val="minor"/>
      </rPr>
      <t>, assuming the bid is determined by BACC to be complete and in compliance with the bid requirements.</t>
    </r>
  </si>
  <si>
    <t>TOTAL OVERALL</t>
  </si>
  <si>
    <t>LOWEST OVERALL COST</t>
  </si>
  <si>
    <t>IRREGULAR BID</t>
  </si>
  <si>
    <t>NO BID</t>
  </si>
  <si>
    <t>2018 Bid Awarded to: Thatcher</t>
  </si>
  <si>
    <t>2018 Awarded Unit Price</t>
  </si>
  <si>
    <t>$ Increase/Decrease in 2019</t>
  </si>
  <si>
    <t xml:space="preserve"> % Increase/Decrease in 2019</t>
  </si>
  <si>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</si>
  <si>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single bid</t>
    </r>
    <r>
      <rPr>
        <i/>
        <sz val="10"/>
        <color theme="1"/>
        <rFont val="Calibri"/>
        <family val="2"/>
        <scheme val="minor"/>
      </rPr>
      <t xml:space="preserve"> 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of said bids.</t>
    </r>
  </si>
  <si>
    <t>Issued on 01/27/2022</t>
  </si>
  <si>
    <t>Bid Due on February 24, 2022  4:00 PM (PDT)</t>
  </si>
  <si>
    <t>Exported on 02/24/2022</t>
  </si>
  <si>
    <t>Bid Results for Project 06-2022 FERRIC CHLORIDE</t>
  </si>
  <si>
    <t>FERRIC CLORIDE in dry ton</t>
  </si>
  <si>
    <t>Bid No. 06-2019</t>
  </si>
  <si>
    <t>FYE 2019/2020</t>
  </si>
  <si>
    <t>Tuesday, April 2, 2019 at 9:00 PDT</t>
  </si>
  <si>
    <t>Bid Results for Project 06-2023 FERRIC CHLORIDE</t>
  </si>
  <si>
    <t>Bid Due on February 23, 2023  4:00 PM (PDT)</t>
  </si>
  <si>
    <t>FERRIC CLORIDE</t>
  </si>
  <si>
    <t>Overall Cost</t>
  </si>
  <si>
    <t>Overall lowest</t>
  </si>
  <si>
    <t>Bid Results for Project 06-2024 FERRIC CHLORIDE</t>
  </si>
  <si>
    <t>Bid Due on February 22, 2024  4:00 PM (PDT)</t>
  </si>
  <si>
    <t>Univar Solutions USA LLC.</t>
  </si>
  <si>
    <t>N/A</t>
  </si>
  <si>
    <t>Bid Results for Project 06-2025 FERRIC CHLORIDE</t>
  </si>
  <si>
    <t>Bid Due on February 20, 2025  4:00 PM (PDT)</t>
  </si>
  <si>
    <t>Bid Results for Project 06-2026 FERRIC CHLORIDE</t>
  </si>
  <si>
    <t>Bid Due on February 19, 2026  4:00 PM (PDT)</t>
  </si>
  <si>
    <t xml:space="preserve">Bid Results for Project 06-2026 FERRIC CHLORIDE </t>
  </si>
  <si>
    <t>Bid Due on February 19, 2026 4:00 PM (PT)</t>
  </si>
  <si>
    <t>Overall Lowest</t>
  </si>
  <si>
    <t>y</t>
  </si>
  <si>
    <t>Chemical Transfer</t>
  </si>
  <si>
    <t>yes see below</t>
  </si>
  <si>
    <t>none</t>
  </si>
  <si>
    <t>yes- see below</t>
  </si>
  <si>
    <t xml:space="preserve">4 &amp; 16 </t>
  </si>
  <si>
    <t>Medeiros, Torres Trucking, Watson Bros</t>
  </si>
  <si>
    <t xml:space="preserve">none </t>
  </si>
  <si>
    <t>same</t>
  </si>
  <si>
    <t>Lowest Responsive Responsible Bidder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</si>
</sst>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numFmt numFmtId="165" formatCode="&quot;$&quot;#,##0.0000"/>
    <numFmt numFmtId="166" formatCode="&quot;$&quot;#,##0.00"/>
    <numFmt numFmtId="167" formatCode="&quot;$&quot;#,##0.000"/>
    <numFmt numFmtId="168" formatCode="#,##0.0000"/>
  </numFmts>
  <fonts count="24" x14ac:knownFonts="1">
    <font>
      <sz val="11"/>
      <color theme="1"/>
      <name val="Calibri"/>
      <family val="2"/>
      <scheme val="minor"/>
    </font>
    <font>
      <b/>
      <sz val="11"/>
      <color theme="1"/>
      <name val="Calibri"/>
      <family val="2"/>
      <scheme val="minor"/>
    </font>
    <font>
      <sz val="11"/>
      <color rgb="FFFF0000"/>
      <name val="Calibri"/>
      <family val="2"/>
      <scheme val="minor"/>
    </font>
    <font>
      <b/>
      <i/>
      <sz val="11"/>
      <color theme="1"/>
      <name val="Calibri"/>
      <family val="2"/>
      <scheme val="minor"/>
    </font>
    <font>
      <b/>
      <sz val="11"/>
      <color rgb="FFFF0000"/>
      <name val="Calibri"/>
      <family val="2"/>
      <scheme val="minor"/>
    </font>
    <font>
      <b/>
      <sz val="11"/>
      <name val="Calibri"/>
      <family val="2"/>
      <scheme val="minor"/>
    </font>
    <font>
      <sz val="11"/>
      <color theme="1"/>
      <name val="Calibri"/>
      <family val="2"/>
    </font>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9"/>
      <color theme="1"/>
      <name val="Calibri"/>
      <family val="2"/>
      <scheme val="minor"/>
    </font>
    <font>
      <b/>
      <sz val="9"/>
      <name val="Calibri"/>
      <family val="2"/>
      <scheme val="minor"/>
    </font>
    <font>
      <b/>
      <sz val="10"/>
      <color theme="1"/>
      <name val="Calibri"/>
      <family val="2"/>
      <scheme val="minor"/>
    </font>
    <font>
      <sz val="10"/>
      <color theme="1"/>
      <name val="Calibri"/>
      <family val="2"/>
      <scheme val="minor"/>
    </font>
    <font>
      <b/>
      <u/>
      <sz val="12"/>
      <color theme="1"/>
      <name val="Calibri"/>
      <family val="2"/>
      <scheme val="minor"/>
    </font>
    <font>
      <i/>
      <sz val="10"/>
      <color theme="1"/>
      <name val="Calibri"/>
      <family val="2"/>
      <scheme val="minor"/>
    </font>
    <font>
      <b/>
      <u/>
      <sz val="11"/>
      <color theme="1"/>
      <name val="Calibri"/>
      <family val="2"/>
      <scheme val="minor"/>
    </font>
    <font>
      <sz val="11"/>
      <name val="Calibri"/>
      <family val="2"/>
      <scheme val="minor"/>
    </font>
    <font>
      <b/>
      <i/>
      <u/>
      <sz val="10"/>
      <color theme="1"/>
      <name val="Calibri"/>
      <family val="2"/>
      <scheme val="minor"/>
    </font>
    <font>
      <b/>
      <i/>
      <sz val="10"/>
      <color theme="1"/>
      <name val="Calibri"/>
      <family val="2"/>
      <scheme val="minor"/>
    </font>
    <font>
      <i/>
      <u/>
      <sz val="10"/>
      <color theme="1"/>
      <name val="Calibri"/>
      <family val="2"/>
      <scheme val="minor"/>
    </font>
    <font>
      <b/>
      <sz val="11"/>
      <color theme="1"/>
      <name val="Calibri"/>
      <family val="2"/>
    </font>
    <font>
      <sz val="11"/>
      <name val="Calibri"/>
      <family val="2"/>
    </font>
  </fonts>
  <fills count="3">
    <fill>
      <patternFill patternType="none"/>
    </fill>
    <fill>
      <patternFill patternType="gray125"/>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right style="thin">
        <color indexed="64"/>
      </right>
      <top style="thin">
        <color indexed="64"/>
      </top>
      <bottom style="medium">
        <color theme="2" tint="-0.249977111117893"/>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style="thin">
        <color theme="2" tint="-0.249977111117893"/>
      </left>
      <right style="thin">
        <color indexed="64"/>
      </right>
      <top style="medium">
        <color theme="2" tint="-0.249977111117893"/>
      </top>
      <bottom style="thin">
        <color indexed="64"/>
      </bottom>
      <diagonal/>
    </border>
    <border>
      <left style="thin">
        <color indexed="64"/>
      </left>
      <right style="thin">
        <color indexed="64"/>
      </right>
      <top/>
      <bottom style="thin">
        <color theme="2" tint="-0.249977111117893"/>
      </bottom>
      <diagonal/>
    </border>
    <border>
      <left style="thin">
        <color theme="2" tint="-0.249977111117893"/>
      </left>
      <right style="thin">
        <color indexed="64"/>
      </right>
      <top style="thin">
        <color indexed="64"/>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style="thin">
        <color indexed="64"/>
      </right>
      <top style="thin">
        <color theme="2" tint="-0.249977111117893"/>
      </top>
      <bottom style="thin">
        <color indexed="64"/>
      </bottom>
      <diagonal/>
    </border>
    <border>
      <left/>
      <right/>
      <top style="thin">
        <color indexed="64"/>
      </top>
      <bottom style="thin">
        <color indexed="64"/>
      </bottom>
      <diagonal/>
    </border>
    <border>
      <left style="thin">
        <color indexed="64"/>
      </left>
      <right style="thin">
        <color theme="2" tint="-0.249977111117893"/>
      </right>
      <top style="thin">
        <color indexed="64"/>
      </top>
      <bottom style="thin">
        <color indexed="64"/>
      </bottom>
      <diagonal/>
    </border>
    <border>
      <left style="thin">
        <color theme="0" tint="-0.24994659260841701"/>
      </left>
      <right style="thin">
        <color theme="2" tint="-0.249977111117893"/>
      </right>
      <top style="thin">
        <color indexed="64"/>
      </top>
      <bottom style="thin">
        <color indexed="64"/>
      </bottom>
      <diagonal/>
    </border>
    <border>
      <left style="thin">
        <color theme="2" tint="-0.249977111117893"/>
      </left>
      <right style="thin">
        <color indexed="64"/>
      </right>
      <top style="thin">
        <color indexed="64"/>
      </top>
      <bottom style="thin">
        <color indexed="64"/>
      </bottom>
      <diagonal/>
    </border>
    <border>
      <left style="thin">
        <color indexed="64"/>
      </left>
      <right style="thin">
        <color theme="2" tint="-0.249977111117893"/>
      </right>
      <top/>
      <bottom style="thin">
        <color theme="2" tint="-0.249977111117893"/>
      </bottom>
      <diagonal/>
    </border>
    <border>
      <left style="thin">
        <color theme="2" tint="-0.249977111117893"/>
      </left>
      <right style="thin">
        <color indexed="64"/>
      </right>
      <top/>
      <bottom style="thin">
        <color theme="2" tint="-0.249977111117893"/>
      </bottom>
      <diagonal/>
    </border>
    <border>
      <left style="thin">
        <color theme="2" tint="-0.249977111117893"/>
      </left>
      <right/>
      <top/>
      <bottom style="thin">
        <color theme="2" tint="-0.249977111117893"/>
      </bottom>
      <diagonal/>
    </border>
    <border>
      <left style="thin">
        <color indexed="64"/>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style="thin">
        <color indexed="64"/>
      </bottom>
      <diagonal/>
    </border>
    <border>
      <left style="thin">
        <color indexed="64"/>
      </left>
      <right style="thin">
        <color theme="2" tint="-0.249977111117893"/>
      </right>
      <top style="thin">
        <color theme="2" tint="-0.249977111117893"/>
      </top>
      <bottom style="thin">
        <color indexed="64"/>
      </bottom>
      <diagonal/>
    </border>
    <border>
      <left/>
      <right style="thin">
        <color theme="2" tint="-0.249977111117893"/>
      </right>
      <top/>
      <bottom/>
      <diagonal/>
    </border>
    <border>
      <left style="thin">
        <color indexed="64"/>
      </left>
      <right/>
      <top style="thin">
        <color indexed="64"/>
      </top>
      <bottom style="thin">
        <color theme="0" tint="-0.24994659260841701"/>
      </bottom>
      <diagonal/>
    </border>
    <border>
      <left style="thin">
        <color indexed="64"/>
      </left>
      <right style="thin">
        <color theme="2" tint="-0.249977111117893"/>
      </right>
      <top style="thin">
        <color indexed="64"/>
      </top>
      <bottom style="thin">
        <color theme="0" tint="-0.24994659260841701"/>
      </bottom>
      <diagonal/>
    </border>
    <border>
      <left style="thin">
        <color theme="2" tint="-0.249977111117893"/>
      </left>
      <right style="thin">
        <color theme="2" tint="-0.249977111117893"/>
      </right>
      <top style="thin">
        <color indexed="64"/>
      </top>
      <bottom style="thin">
        <color theme="0" tint="-0.24994659260841701"/>
      </bottom>
      <diagonal/>
    </border>
    <border>
      <left/>
      <right style="thin">
        <color indexed="64"/>
      </right>
      <top style="thin">
        <color indexed="64"/>
      </top>
      <bottom/>
      <diagonal/>
    </border>
    <border>
      <left style="thin">
        <color indexed="64"/>
      </left>
      <right/>
      <top style="thin">
        <color theme="0" tint="-0.24994659260841701"/>
      </top>
      <bottom style="thin">
        <color theme="0" tint="-0.24994659260841701"/>
      </bottom>
      <diagonal/>
    </border>
    <border>
      <left style="thin">
        <color indexed="64"/>
      </left>
      <right style="thin">
        <color theme="2" tint="-0.249977111117893"/>
      </right>
      <top style="thin">
        <color theme="0" tint="-0.24994659260841701"/>
      </top>
      <bottom style="thin">
        <color theme="0" tint="-0.24994659260841701"/>
      </bottom>
      <diagonal/>
    </border>
    <border>
      <left style="thin">
        <color theme="2" tint="-0.249977111117893"/>
      </left>
      <right style="thin">
        <color theme="2" tint="-0.249977111117893"/>
      </right>
      <top style="thin">
        <color theme="0" tint="-0.24994659260841701"/>
      </top>
      <bottom style="thin">
        <color theme="0" tint="-0.24994659260841701"/>
      </bottom>
      <diagonal/>
    </border>
    <border>
      <left/>
      <right style="thin">
        <color indexed="64"/>
      </right>
      <top/>
      <bottom/>
      <diagonal/>
    </border>
    <border>
      <left style="thin">
        <color indexed="64"/>
      </left>
      <right/>
      <top style="thin">
        <color theme="0" tint="-0.24994659260841701"/>
      </top>
      <bottom style="thin">
        <color indexed="64"/>
      </bottom>
      <diagonal/>
    </border>
    <border>
      <left style="thin">
        <color indexed="64"/>
      </left>
      <right style="thin">
        <color theme="2" tint="-0.249977111117893"/>
      </right>
      <top style="thin">
        <color theme="0" tint="-0.24994659260841701"/>
      </top>
      <bottom style="thin">
        <color indexed="64"/>
      </bottom>
      <diagonal/>
    </border>
    <border>
      <left style="thin">
        <color theme="2" tint="-0.249977111117893"/>
      </left>
      <right style="thin">
        <color theme="2" tint="-0.249977111117893"/>
      </right>
      <top style="thin">
        <color theme="0" tint="-0.24994659260841701"/>
      </top>
      <bottom style="thin">
        <color indexed="64"/>
      </bottom>
      <diagonal/>
    </border>
    <border>
      <left style="thin">
        <color theme="2" tint="-0.249977111117893"/>
      </left>
      <right style="thin">
        <color indexed="64"/>
      </right>
      <top style="thin">
        <color theme="0" tint="-0.24994659260841701"/>
      </top>
      <bottom style="thin">
        <color indexed="64"/>
      </bottom>
      <diagonal/>
    </border>
    <border>
      <left style="thin">
        <color indexed="64"/>
      </left>
      <right/>
      <top/>
      <bottom style="thin">
        <color indexed="64"/>
      </bottom>
      <diagonal/>
    </border>
    <border>
      <left style="thin">
        <color theme="2" tint="-0.249977111117893"/>
      </left>
      <right/>
      <top/>
      <bottom/>
      <diagonal/>
    </border>
    <border>
      <left/>
      <right/>
      <top/>
      <bottom style="thin">
        <color indexed="64"/>
      </bottom>
      <diagonal/>
    </border>
    <border>
      <left style="thin">
        <color indexed="64"/>
      </left>
      <right style="thin">
        <color theme="2" tint="-0.249977111117893"/>
      </right>
      <top/>
      <bottom style="thin">
        <color indexed="64"/>
      </bottom>
      <diagonal/>
    </border>
    <border>
      <left style="thin">
        <color theme="2" tint="-0.249977111117893"/>
      </left>
      <right style="thin">
        <color theme="2" tint="-0.249977111117893"/>
      </right>
      <top/>
      <bottom style="thin">
        <color indexed="64"/>
      </bottom>
      <diagonal/>
    </border>
    <border>
      <left style="thin">
        <color theme="2" tint="-0.249977111117893"/>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9" fontId="7" fillId="0" borderId="0" applyFont="0" applyFill="0" applyBorder="0" applyAlignment="0" applyProtection="0"/>
  </cellStyleXfs>
  <cellXfs count="148">
    <xf numFmtId="0" fontId="0" fillId="0" borderId="0" xfId="0"/>
    <xf numFmtId="0" fontId="1" fillId="0" borderId="0" xfId="0" applyFont="1"/>
    <xf numFmtId="164" fontId="0" fillId="0" borderId="0" xfId="0" applyNumberFormat="1"/>
    <xf numFmtId="164" fontId="0" fillId="2" borderId="0" xfId="0" applyNumberFormat="1" applyFill="1"/>
    <xf numFmtId="0" fontId="1" fillId="0" borderId="0" xfId="0" applyFont="1" applyAlignment="1">
      <alignment wrapText="1"/>
    </xf>
    <xf numFmtId="0" fontId="0" fillId="0" borderId="0" xfId="0" applyAlignment="1">
      <alignment wrapText="1"/>
    </xf>
    <xf numFmtId="0" fontId="0" fillId="0" borderId="0" xfId="0" applyAlignment="1">
      <alignment horizontal="center" wrapText="1"/>
    </xf>
    <xf numFmtId="0" fontId="0" fillId="0" borderId="1" xfId="0" applyBorder="1" applyAlignment="1">
      <alignment wrapText="1"/>
    </xf>
    <xf numFmtId="0" fontId="0" fillId="0" borderId="0" xfId="0" applyAlignment="1">
      <alignment horizontal="center"/>
    </xf>
    <xf numFmtId="0" fontId="3" fillId="0" borderId="0" xfId="0" applyFont="1" applyAlignment="1">
      <alignment wrapText="1"/>
    </xf>
    <xf numFmtId="0" fontId="3" fillId="0" borderId="0" xfId="0" applyFont="1" applyAlignment="1">
      <alignment horizontal="left" wrapText="1"/>
    </xf>
    <xf numFmtId="0" fontId="6" fillId="0" borderId="1" xfId="0" applyFont="1" applyBorder="1" applyAlignment="1">
      <alignment horizontal="center" vertical="center" wrapText="1"/>
    </xf>
    <xf numFmtId="0" fontId="0" fillId="0" borderId="1" xfId="0" applyBorder="1" applyAlignment="1">
      <alignment vertical="top" wrapText="1"/>
    </xf>
    <xf numFmtId="0" fontId="0" fillId="0" borderId="1" xfId="0" applyBorder="1" applyAlignment="1">
      <alignment horizontal="center" vertical="center" wrapText="1"/>
    </xf>
    <xf numFmtId="0" fontId="8" fillId="0" borderId="0" xfId="0" applyFont="1"/>
    <xf numFmtId="0" fontId="9" fillId="0" borderId="0" xfId="0" applyFont="1"/>
    <xf numFmtId="0" fontId="10" fillId="0" borderId="0" xfId="0" applyFont="1" applyAlignment="1">
      <alignment horizontal="left"/>
    </xf>
    <xf numFmtId="0" fontId="10" fillId="0" borderId="5" xfId="0" applyFont="1" applyBorder="1" applyAlignment="1">
      <alignment horizontal="right"/>
    </xf>
    <xf numFmtId="0" fontId="11" fillId="0" borderId="5" xfId="0" applyFont="1" applyBorder="1" applyAlignment="1">
      <alignment horizontal="center"/>
    </xf>
    <xf numFmtId="0" fontId="12" fillId="0" borderId="6" xfId="0" applyFont="1" applyBorder="1" applyAlignment="1">
      <alignment horizontal="center" wrapText="1"/>
    </xf>
    <xf numFmtId="0" fontId="11" fillId="0" borderId="7" xfId="0" applyFont="1" applyBorder="1" applyAlignment="1">
      <alignment horizontal="center" wrapText="1"/>
    </xf>
    <xf numFmtId="0" fontId="11" fillId="0" borderId="0" xfId="0" applyFont="1" applyAlignment="1">
      <alignment wrapText="1"/>
    </xf>
    <xf numFmtId="0" fontId="11" fillId="0" borderId="1" xfId="0" applyFont="1" applyBorder="1" applyAlignment="1">
      <alignment horizontal="center" wrapText="1"/>
    </xf>
    <xf numFmtId="165" fontId="11" fillId="0" borderId="8" xfId="0" applyNumberFormat="1" applyFont="1" applyBorder="1" applyAlignment="1">
      <alignment horizontal="center"/>
    </xf>
    <xf numFmtId="165" fontId="11" fillId="0" borderId="1" xfId="0" applyNumberFormat="1" applyFont="1" applyBorder="1" applyAlignment="1">
      <alignment horizontal="center"/>
    </xf>
    <xf numFmtId="0" fontId="11" fillId="0" borderId="0" xfId="0" applyFont="1"/>
    <xf numFmtId="165" fontId="11" fillId="0" borderId="0" xfId="0" applyNumberFormat="1" applyFont="1"/>
    <xf numFmtId="0" fontId="13" fillId="0" borderId="0" xfId="0" applyFont="1"/>
    <xf numFmtId="0" fontId="14" fillId="0" borderId="0" xfId="0" applyFont="1"/>
    <xf numFmtId="0" fontId="13" fillId="0" borderId="9" xfId="0" applyFont="1" applyBorder="1"/>
    <xf numFmtId="0" fontId="13" fillId="0" borderId="10" xfId="0" applyFont="1" applyBorder="1" applyAlignment="1">
      <alignment horizontal="center" wrapText="1"/>
    </xf>
    <xf numFmtId="0" fontId="14" fillId="2" borderId="11" xfId="0" applyFont="1" applyFill="1" applyBorder="1"/>
    <xf numFmtId="166" fontId="14" fillId="2" borderId="11" xfId="0" applyNumberFormat="1" applyFont="1" applyFill="1" applyBorder="1" applyAlignment="1">
      <alignment horizontal="center"/>
    </xf>
    <xf numFmtId="166" fontId="14" fillId="2" borderId="12" xfId="0" applyNumberFormat="1" applyFont="1" applyFill="1" applyBorder="1" applyAlignment="1">
      <alignment horizontal="center"/>
    </xf>
    <xf numFmtId="0" fontId="14" fillId="0" borderId="13" xfId="0" applyFont="1" applyBorder="1"/>
    <xf numFmtId="166" fontId="14" fillId="0" borderId="13" xfId="0" applyNumberFormat="1" applyFont="1" applyBorder="1" applyAlignment="1">
      <alignment horizontal="center"/>
    </xf>
    <xf numFmtId="0" fontId="14" fillId="0" borderId="11" xfId="0" applyFont="1" applyBorder="1"/>
    <xf numFmtId="0" fontId="14" fillId="2" borderId="0" xfId="0" applyFont="1" applyFill="1"/>
    <xf numFmtId="166" fontId="14" fillId="0" borderId="0" xfId="0" applyNumberFormat="1" applyFont="1"/>
    <xf numFmtId="0" fontId="10" fillId="0" borderId="0" xfId="0" applyFont="1"/>
    <xf numFmtId="0" fontId="9" fillId="0" borderId="0" xfId="0" applyFont="1" applyAlignment="1">
      <alignment horizontal="right"/>
    </xf>
    <xf numFmtId="0" fontId="15" fillId="0" borderId="0" xfId="0" applyFont="1" applyAlignment="1">
      <alignment horizontal="left"/>
    </xf>
    <xf numFmtId="0" fontId="1" fillId="0" borderId="1" xfId="0" applyFont="1" applyBorder="1"/>
    <xf numFmtId="0" fontId="1" fillId="0" borderId="17" xfId="0" applyFont="1" applyBorder="1" applyAlignment="1">
      <alignment horizontal="center" wrapText="1"/>
    </xf>
    <xf numFmtId="0" fontId="1" fillId="0" borderId="18" xfId="0" applyFont="1" applyBorder="1" applyAlignment="1">
      <alignment horizontal="center" wrapText="1"/>
    </xf>
    <xf numFmtId="0" fontId="1" fillId="0" borderId="19" xfId="0" applyFont="1" applyBorder="1" applyAlignment="1">
      <alignment horizontal="center" wrapText="1"/>
    </xf>
    <xf numFmtId="165" fontId="0" fillId="2" borderId="20" xfId="0" applyNumberFormat="1" applyFill="1" applyBorder="1" applyAlignment="1">
      <alignment horizontal="left"/>
    </xf>
    <xf numFmtId="167" fontId="0" fillId="2" borderId="11" xfId="0" applyNumberFormat="1" applyFill="1" applyBorder="1" applyAlignment="1">
      <alignment horizontal="center"/>
    </xf>
    <xf numFmtId="167" fontId="0" fillId="2" borderId="21" xfId="0" applyNumberFormat="1" applyFill="1" applyBorder="1" applyAlignment="1">
      <alignment horizontal="center"/>
    </xf>
    <xf numFmtId="165" fontId="0" fillId="0" borderId="20" xfId="0" applyNumberFormat="1" applyBorder="1" applyAlignment="1">
      <alignment horizontal="left"/>
    </xf>
    <xf numFmtId="167" fontId="0" fillId="0" borderId="13" xfId="0" applyNumberFormat="1" applyBorder="1" applyAlignment="1">
      <alignment horizontal="center"/>
    </xf>
    <xf numFmtId="167" fontId="0" fillId="0" borderId="22" xfId="0" applyNumberFormat="1" applyBorder="1" applyAlignment="1">
      <alignment horizontal="center"/>
    </xf>
    <xf numFmtId="165" fontId="0" fillId="0" borderId="23" xfId="0" applyNumberFormat="1" applyBorder="1" applyAlignment="1">
      <alignment horizontal="left"/>
    </xf>
    <xf numFmtId="167" fontId="0" fillId="0" borderId="24" xfId="0" applyNumberFormat="1" applyBorder="1" applyAlignment="1">
      <alignment horizontal="center"/>
    </xf>
    <xf numFmtId="167" fontId="0" fillId="0" borderId="25" xfId="0" applyNumberFormat="1" applyBorder="1" applyAlignment="1">
      <alignment horizontal="center"/>
    </xf>
    <xf numFmtId="167" fontId="0" fillId="0" borderId="0" xfId="0" applyNumberFormat="1" applyAlignment="1">
      <alignment horizontal="center"/>
    </xf>
    <xf numFmtId="0" fontId="16" fillId="2" borderId="0" xfId="0" applyFont="1" applyFill="1"/>
    <xf numFmtId="0" fontId="17" fillId="0" borderId="0" xfId="0" applyFont="1"/>
    <xf numFmtId="0" fontId="5" fillId="0" borderId="26" xfId="0" applyFont="1" applyBorder="1"/>
    <xf numFmtId="3" fontId="1" fillId="0" borderId="27" xfId="0" applyNumberFormat="1" applyFont="1" applyBorder="1" applyAlignment="1">
      <alignment horizontal="center" wrapText="1"/>
    </xf>
    <xf numFmtId="3" fontId="1" fillId="0" borderId="28" xfId="0" applyNumberFormat="1" applyFont="1" applyBorder="1" applyAlignment="1">
      <alignment horizontal="center" wrapText="1"/>
    </xf>
    <xf numFmtId="3" fontId="1" fillId="0" borderId="29" xfId="0" applyNumberFormat="1" applyFont="1" applyBorder="1" applyAlignment="1">
      <alignment horizontal="center" wrapText="1"/>
    </xf>
    <xf numFmtId="3" fontId="0" fillId="0" borderId="0" xfId="0" applyNumberFormat="1"/>
    <xf numFmtId="0" fontId="18" fillId="0" borderId="0" xfId="0" applyFont="1"/>
    <xf numFmtId="166" fontId="0" fillId="0" borderId="30" xfId="0" applyNumberFormat="1" applyBorder="1" applyAlignment="1">
      <alignment horizontal="center"/>
    </xf>
    <xf numFmtId="166" fontId="0" fillId="0" borderId="11" xfId="0" applyNumberFormat="1" applyBorder="1" applyAlignment="1">
      <alignment horizontal="center"/>
    </xf>
    <xf numFmtId="166" fontId="0" fillId="0" borderId="31" xfId="0" applyNumberFormat="1" applyBorder="1" applyAlignment="1">
      <alignment horizontal="center"/>
    </xf>
    <xf numFmtId="166" fontId="0" fillId="0" borderId="0" xfId="0" applyNumberFormat="1"/>
    <xf numFmtId="165" fontId="0" fillId="0" borderId="32" xfId="0" applyNumberFormat="1" applyBorder="1" applyAlignment="1">
      <alignment horizontal="left"/>
    </xf>
    <xf numFmtId="167" fontId="0" fillId="0" borderId="33" xfId="0" applyNumberFormat="1" applyBorder="1" applyAlignment="1">
      <alignment horizontal="center"/>
    </xf>
    <xf numFmtId="165" fontId="0" fillId="0" borderId="34" xfId="0" applyNumberFormat="1" applyBorder="1" applyAlignment="1">
      <alignment horizontal="left"/>
    </xf>
    <xf numFmtId="167" fontId="0" fillId="0" borderId="35" xfId="0" applyNumberFormat="1" applyBorder="1" applyAlignment="1">
      <alignment horizontal="center"/>
    </xf>
    <xf numFmtId="0" fontId="1" fillId="0" borderId="36" xfId="0" applyFont="1" applyBorder="1" applyAlignment="1">
      <alignment horizontal="left"/>
    </xf>
    <xf numFmtId="49" fontId="0" fillId="0" borderId="37" xfId="0" applyNumberFormat="1" applyBorder="1" applyAlignment="1">
      <alignment horizontal="center"/>
    </xf>
    <xf numFmtId="166" fontId="0" fillId="0" borderId="38" xfId="0" applyNumberFormat="1" applyBorder="1" applyAlignment="1">
      <alignment horizontal="center"/>
    </xf>
    <xf numFmtId="166" fontId="0" fillId="0" borderId="39" xfId="0" applyNumberFormat="1" applyBorder="1" applyAlignment="1">
      <alignment horizontal="center"/>
    </xf>
    <xf numFmtId="166" fontId="0" fillId="0" borderId="0" xfId="0" applyNumberFormat="1" applyAlignment="1">
      <alignment horizontal="center"/>
    </xf>
    <xf numFmtId="166" fontId="0" fillId="0" borderId="40" xfId="0" applyNumberFormat="1" applyBorder="1" applyAlignment="1">
      <alignment horizontal="center"/>
    </xf>
    <xf numFmtId="49" fontId="0" fillId="0" borderId="41" xfId="0" applyNumberFormat="1" applyBorder="1" applyAlignment="1">
      <alignment horizontal="center"/>
    </xf>
    <xf numFmtId="166" fontId="0" fillId="0" borderId="42" xfId="0" applyNumberFormat="1" applyBorder="1" applyAlignment="1">
      <alignment horizontal="center"/>
    </xf>
    <xf numFmtId="166" fontId="0" fillId="0" borderId="43" xfId="0" applyNumberFormat="1" applyBorder="1" applyAlignment="1">
      <alignment horizontal="center"/>
    </xf>
    <xf numFmtId="166" fontId="0" fillId="0" borderId="44" xfId="0" applyNumberFormat="1" applyBorder="1" applyAlignment="1">
      <alignment horizontal="center"/>
    </xf>
    <xf numFmtId="49" fontId="0" fillId="0" borderId="45" xfId="0" applyNumberFormat="1" applyBorder="1" applyAlignment="1">
      <alignment horizontal="center"/>
    </xf>
    <xf numFmtId="10" fontId="0" fillId="0" borderId="46" xfId="1" applyNumberFormat="1" applyFont="1" applyFill="1" applyBorder="1" applyAlignment="1">
      <alignment horizontal="center"/>
    </xf>
    <xf numFmtId="10" fontId="0" fillId="0" borderId="47" xfId="1" applyNumberFormat="1" applyFont="1" applyFill="1" applyBorder="1" applyAlignment="1">
      <alignment horizontal="center"/>
    </xf>
    <xf numFmtId="10" fontId="0" fillId="0" borderId="48" xfId="1" applyNumberFormat="1" applyFont="1" applyFill="1" applyBorder="1" applyAlignment="1">
      <alignment horizontal="center"/>
    </xf>
    <xf numFmtId="9" fontId="0" fillId="0" borderId="0" xfId="0" applyNumberFormat="1"/>
    <xf numFmtId="0" fontId="0" fillId="0" borderId="44" xfId="0" applyBorder="1"/>
    <xf numFmtId="0" fontId="10" fillId="0" borderId="0" xfId="0" applyFont="1" applyAlignment="1">
      <alignment horizontal="right"/>
    </xf>
    <xf numFmtId="167" fontId="0" fillId="0" borderId="11" xfId="0" applyNumberFormat="1" applyBorder="1" applyAlignment="1">
      <alignment horizontal="center"/>
    </xf>
    <xf numFmtId="167" fontId="0" fillId="0" borderId="31" xfId="0" applyNumberFormat="1" applyBorder="1" applyAlignment="1">
      <alignment horizontal="center"/>
    </xf>
    <xf numFmtId="0" fontId="1" fillId="0" borderId="49" xfId="0" applyFont="1" applyBorder="1" applyAlignment="1">
      <alignment horizontal="center" wrapText="1"/>
    </xf>
    <xf numFmtId="3" fontId="0" fillId="0" borderId="0" xfId="0" applyNumberFormat="1" applyAlignment="1">
      <alignment horizontal="center"/>
    </xf>
    <xf numFmtId="0" fontId="18" fillId="2" borderId="0" xfId="0" applyFont="1" applyFill="1"/>
    <xf numFmtId="166" fontId="0" fillId="2" borderId="0" xfId="0" applyNumberFormat="1" applyFill="1" applyAlignment="1">
      <alignment horizontal="center"/>
    </xf>
    <xf numFmtId="166" fontId="1" fillId="0" borderId="0" xfId="0" applyNumberFormat="1" applyFont="1"/>
    <xf numFmtId="166" fontId="0" fillId="0" borderId="13" xfId="0" applyNumberFormat="1" applyBorder="1" applyAlignment="1">
      <alignment horizontal="center"/>
    </xf>
    <xf numFmtId="167" fontId="0" fillId="0" borderId="50" xfId="0" applyNumberFormat="1" applyBorder="1" applyAlignment="1">
      <alignment horizontal="center"/>
    </xf>
    <xf numFmtId="0" fontId="1" fillId="0" borderId="51" xfId="0" applyFont="1" applyBorder="1"/>
    <xf numFmtId="0" fontId="0" fillId="0" borderId="51" xfId="0" applyBorder="1"/>
    <xf numFmtId="0" fontId="0" fillId="0" borderId="1" xfId="0" applyBorder="1" applyAlignment="1">
      <alignment horizontal="center" wrapText="1"/>
    </xf>
    <xf numFmtId="0" fontId="18" fillId="0" borderId="1" xfId="0" applyFont="1" applyBorder="1" applyAlignment="1">
      <alignment horizontal="center" wrapText="1"/>
    </xf>
    <xf numFmtId="0" fontId="16" fillId="0" borderId="0" xfId="0" applyFont="1"/>
    <xf numFmtId="0" fontId="1" fillId="0" borderId="52" xfId="0" applyFont="1" applyBorder="1" applyAlignment="1">
      <alignment horizontal="center" wrapText="1"/>
    </xf>
    <xf numFmtId="0" fontId="1" fillId="0" borderId="53" xfId="0" applyFont="1" applyBorder="1" applyAlignment="1">
      <alignment horizontal="center" wrapText="1"/>
    </xf>
    <xf numFmtId="0" fontId="1" fillId="0" borderId="54" xfId="0" applyFont="1" applyBorder="1" applyAlignment="1">
      <alignment horizontal="center" wrapText="1"/>
    </xf>
    <xf numFmtId="166" fontId="0" fillId="0" borderId="1" xfId="0" applyNumberFormat="1" applyBorder="1" applyAlignment="1">
      <alignment horizontal="center"/>
    </xf>
    <xf numFmtId="0" fontId="18" fillId="0" borderId="1" xfId="0" applyFont="1" applyBorder="1"/>
    <xf numFmtId="165" fontId="0" fillId="0" borderId="1" xfId="0" applyNumberFormat="1" applyBorder="1" applyAlignment="1">
      <alignment horizontal="left"/>
    </xf>
    <xf numFmtId="166" fontId="0" fillId="2" borderId="1" xfId="0" applyNumberFormat="1" applyFill="1" applyBorder="1" applyAlignment="1">
      <alignment horizontal="center"/>
    </xf>
    <xf numFmtId="0" fontId="2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right" vertical="top" wrapText="1"/>
    </xf>
    <xf numFmtId="0" fontId="1" fillId="0" borderId="0" xfId="0" applyFont="1" applyAlignment="1">
      <alignment horizontal="center" wrapText="1"/>
    </xf>
    <xf numFmtId="0" fontId="0" fillId="0" borderId="1" xfId="0" applyBorder="1"/>
    <xf numFmtId="2" fontId="0" fillId="0" borderId="1" xfId="0" applyNumberFormat="1" applyBorder="1"/>
    <xf numFmtId="0" fontId="1" fillId="2" borderId="1" xfId="0" applyFont="1" applyFill="1" applyBorder="1"/>
    <xf numFmtId="2" fontId="0" fillId="2" borderId="1" xfId="0" applyNumberFormat="1" applyFill="1" applyBorder="1"/>
    <xf numFmtId="164" fontId="0" fillId="0" borderId="1" xfId="0" applyNumberFormat="1" applyBorder="1"/>
    <xf numFmtId="164" fontId="0" fillId="2" borderId="1" xfId="0" applyNumberFormat="1" applyFill="1" applyBorder="1"/>
    <xf numFmtId="0" fontId="18" fillId="2" borderId="1" xfId="0" applyFont="1" applyFill="1" applyBorder="1"/>
    <xf numFmtId="3" fontId="1" fillId="0" borderId="1" xfId="0" applyNumberFormat="1" applyFont="1" applyBorder="1" applyAlignment="1">
      <alignment horizontal="center" wrapText="1"/>
    </xf>
    <xf numFmtId="168" fontId="0" fillId="0" borderId="1" xfId="0" applyNumberFormat="1" applyBorder="1"/>
    <xf numFmtId="0" fontId="0" fillId="2" borderId="0" xfId="0" applyFill="1"/>
    <xf numFmtId="168" fontId="0" fillId="2" borderId="1" xfId="0" applyNumberFormat="1" applyFill="1" applyBorder="1"/>
    <xf numFmtId="0" fontId="1" fillId="0" borderId="59" xfId="0" applyFont="1" applyBorder="1" applyAlignment="1">
      <alignment horizontal="center" wrapText="1"/>
    </xf>
    <xf numFmtId="0" fontId="0" fillId="0" borderId="0" xfId="0" applyAlignment="1">
      <alignment vertical="top" wrapText="1"/>
    </xf>
    <xf numFmtId="0" fontId="1" fillId="0" borderId="55" xfId="0" applyFont="1" applyBorder="1" applyAlignment="1">
      <alignment horizontal="center" wrapText="1"/>
    </xf>
    <xf numFmtId="0" fontId="0" fillId="2" borderId="1" xfId="0" applyFill="1" applyBorder="1"/>
    <xf numFmtId="0" fontId="22" fillId="0" borderId="8" xfId="0" applyFont="1" applyBorder="1" applyAlignment="1">
      <alignment horizontal="center" vertical="center" wrapText="1"/>
    </xf>
    <xf numFmtId="0" fontId="1" fillId="0" borderId="60" xfId="0" applyFont="1" applyBorder="1" applyAlignment="1">
      <alignment horizontal="center" wrapText="1"/>
    </xf>
    <xf numFmtId="0" fontId="1" fillId="0" borderId="56" xfId="0" applyFont="1" applyBorder="1" applyAlignment="1">
      <alignment horizontal="center"/>
    </xf>
    <xf numFmtId="0" fontId="1" fillId="0" borderId="57" xfId="0" applyFont="1" applyBorder="1" applyAlignment="1">
      <alignment horizontal="center"/>
    </xf>
    <xf numFmtId="0" fontId="1" fillId="0" borderId="58" xfId="0" applyFont="1" applyBorder="1" applyAlignment="1">
      <alignment horizontal="center"/>
    </xf>
    <xf numFmtId="0" fontId="16" fillId="0" borderId="0" xfId="0" applyFont="1" applyAlignment="1">
      <alignment horizontal="left"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 fillId="0" borderId="14" xfId="0" applyFont="1" applyBorder="1" applyAlignment="1">
      <alignment horizontal="center" wrapText="1"/>
    </xf>
    <xf numFmtId="0" fontId="1" fillId="0" borderId="15" xfId="0" applyFont="1" applyBorder="1" applyAlignment="1">
      <alignment horizontal="center" wrapText="1"/>
    </xf>
    <xf numFmtId="0" fontId="1" fillId="0" borderId="16" xfId="0" applyFont="1" applyBorder="1" applyAlignment="1">
      <alignment horizontal="center" wrapText="1"/>
    </xf>
    <xf numFmtId="0" fontId="1" fillId="2" borderId="55" xfId="0" applyFont="1" applyFill="1" applyBorder="1" applyAlignment="1">
      <alignment horizontal="center" wrapText="1"/>
    </xf>
  </cellXfs>
  <cellStyles count="2">
    <cellStyle name="Normal" xfId="0" builtinId="0"/>
    <cellStyle name="Percent" xfId="1" builtinId="5"/>
  </cellStyles>
  <dxfs count="3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8</xdr:row>
      <xdr:rowOff>0</xdr:rowOff>
    </xdr:from>
    <xdr:ext cx="65" cy="172227"/>
    <xdr:sp macro="" textlink="">
      <xdr:nvSpPr>
        <xdr:cNvPr id="2826" name="TextBox 2825">
          <a:extLst>
            <a:ext uri="{FF2B5EF4-FFF2-40B4-BE49-F238E27FC236}">
              <a16:creationId xmlns:a16="http://schemas.microsoft.com/office/drawing/2014/main" id="{9ECECA5C-208D-4582-AEF7-088E9DC91959}"/>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827" name="TextBox 2826">
          <a:extLst>
            <a:ext uri="{FF2B5EF4-FFF2-40B4-BE49-F238E27FC236}">
              <a16:creationId xmlns:a16="http://schemas.microsoft.com/office/drawing/2014/main" id="{507EAA5C-DB58-4E33-BC8E-D3F1976CF128}"/>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28" name="TextBox 2827">
          <a:extLst>
            <a:ext uri="{FF2B5EF4-FFF2-40B4-BE49-F238E27FC236}">
              <a16:creationId xmlns:a16="http://schemas.microsoft.com/office/drawing/2014/main" id="{F960A35B-AA9C-4D94-BD33-B6FC0D8B318F}"/>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29" name="TextBox 2828">
          <a:extLst>
            <a:ext uri="{FF2B5EF4-FFF2-40B4-BE49-F238E27FC236}">
              <a16:creationId xmlns:a16="http://schemas.microsoft.com/office/drawing/2014/main" id="{A5BF870D-7B7C-4E73-8C27-020C3029C117}"/>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30" name="TextBox 2829">
          <a:extLst>
            <a:ext uri="{FF2B5EF4-FFF2-40B4-BE49-F238E27FC236}">
              <a16:creationId xmlns:a16="http://schemas.microsoft.com/office/drawing/2014/main" id="{B9B20170-C18A-4DFB-A049-BD1942B43BC5}"/>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1" name="TextBox 2830">
          <a:extLst>
            <a:ext uri="{FF2B5EF4-FFF2-40B4-BE49-F238E27FC236}">
              <a16:creationId xmlns:a16="http://schemas.microsoft.com/office/drawing/2014/main" id="{4598402C-F847-4EDA-8423-07AAEF6343F9}"/>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2" name="TextBox 2831">
          <a:extLst>
            <a:ext uri="{FF2B5EF4-FFF2-40B4-BE49-F238E27FC236}">
              <a16:creationId xmlns:a16="http://schemas.microsoft.com/office/drawing/2014/main" id="{64EDFCA9-B2F4-4031-8322-FE56B3267A3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3" name="TextBox 2832">
          <a:extLst>
            <a:ext uri="{FF2B5EF4-FFF2-40B4-BE49-F238E27FC236}">
              <a16:creationId xmlns:a16="http://schemas.microsoft.com/office/drawing/2014/main" id="{64D6F6F5-B014-4F66-8C32-BA8294ED8C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4" name="TextBox 2833">
          <a:extLst>
            <a:ext uri="{FF2B5EF4-FFF2-40B4-BE49-F238E27FC236}">
              <a16:creationId xmlns:a16="http://schemas.microsoft.com/office/drawing/2014/main" id="{BA3F08E4-508C-44C2-80A4-42D9F5249335}"/>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5" name="TextBox 2834">
          <a:extLst>
            <a:ext uri="{FF2B5EF4-FFF2-40B4-BE49-F238E27FC236}">
              <a16:creationId xmlns:a16="http://schemas.microsoft.com/office/drawing/2014/main" id="{177D9564-46C8-44A3-BD01-BCD88463B7A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6" name="TextBox 2835">
          <a:extLst>
            <a:ext uri="{FF2B5EF4-FFF2-40B4-BE49-F238E27FC236}">
              <a16:creationId xmlns:a16="http://schemas.microsoft.com/office/drawing/2014/main" id="{35CAE463-5B5E-4F1E-8F4A-BECEB7AD5AE9}"/>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7" name="TextBox 2836">
          <a:extLst>
            <a:ext uri="{FF2B5EF4-FFF2-40B4-BE49-F238E27FC236}">
              <a16:creationId xmlns:a16="http://schemas.microsoft.com/office/drawing/2014/main" id="{999E17DF-6965-46C9-ADFC-7DDF120D0E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8" name="TextBox 2837">
          <a:extLst>
            <a:ext uri="{FF2B5EF4-FFF2-40B4-BE49-F238E27FC236}">
              <a16:creationId xmlns:a16="http://schemas.microsoft.com/office/drawing/2014/main" id="{35AB4E24-9F5A-4EF2-BD75-A43A40238C9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39" name="TextBox 2838">
          <a:extLst>
            <a:ext uri="{FF2B5EF4-FFF2-40B4-BE49-F238E27FC236}">
              <a16:creationId xmlns:a16="http://schemas.microsoft.com/office/drawing/2014/main" id="{0CE4074A-3A32-491F-B781-7DDEE69D06A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40" name="TextBox 2839">
          <a:extLst>
            <a:ext uri="{FF2B5EF4-FFF2-40B4-BE49-F238E27FC236}">
              <a16:creationId xmlns:a16="http://schemas.microsoft.com/office/drawing/2014/main" id="{22AEF3FD-2E6E-4D50-AC38-E1688CB8FED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41" name="TextBox 2840">
          <a:extLst>
            <a:ext uri="{FF2B5EF4-FFF2-40B4-BE49-F238E27FC236}">
              <a16:creationId xmlns:a16="http://schemas.microsoft.com/office/drawing/2014/main" id="{8D24D36D-0A15-4232-9528-4902E3C740E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42" name="TextBox 2841">
          <a:extLst>
            <a:ext uri="{FF2B5EF4-FFF2-40B4-BE49-F238E27FC236}">
              <a16:creationId xmlns:a16="http://schemas.microsoft.com/office/drawing/2014/main" id="{9A62727D-4625-4097-94A6-2D282AB81C0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3" name="TextBox 2842">
          <a:extLst>
            <a:ext uri="{FF2B5EF4-FFF2-40B4-BE49-F238E27FC236}">
              <a16:creationId xmlns:a16="http://schemas.microsoft.com/office/drawing/2014/main" id="{8AE2AF2F-D0EA-4D52-85B4-1F49AF413C4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4" name="TextBox 2843">
          <a:extLst>
            <a:ext uri="{FF2B5EF4-FFF2-40B4-BE49-F238E27FC236}">
              <a16:creationId xmlns:a16="http://schemas.microsoft.com/office/drawing/2014/main" id="{BC9DE715-22D0-4341-A050-9049932078F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5" name="TextBox 2844">
          <a:extLst>
            <a:ext uri="{FF2B5EF4-FFF2-40B4-BE49-F238E27FC236}">
              <a16:creationId xmlns:a16="http://schemas.microsoft.com/office/drawing/2014/main" id="{F385FE93-30C9-4A65-B7B2-B120CCFF07C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6" name="TextBox 2845">
          <a:extLst>
            <a:ext uri="{FF2B5EF4-FFF2-40B4-BE49-F238E27FC236}">
              <a16:creationId xmlns:a16="http://schemas.microsoft.com/office/drawing/2014/main" id="{3EA2CDEE-2258-4B9D-8BA3-9E1823738EC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7" name="TextBox 2846">
          <a:extLst>
            <a:ext uri="{FF2B5EF4-FFF2-40B4-BE49-F238E27FC236}">
              <a16:creationId xmlns:a16="http://schemas.microsoft.com/office/drawing/2014/main" id="{9FCB9BA3-4A99-4BB2-8612-9854116FDA6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8" name="TextBox 2847">
          <a:extLst>
            <a:ext uri="{FF2B5EF4-FFF2-40B4-BE49-F238E27FC236}">
              <a16:creationId xmlns:a16="http://schemas.microsoft.com/office/drawing/2014/main" id="{5D3F401A-168F-4DC9-BE12-64DBF651419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49" name="TextBox 2848">
          <a:extLst>
            <a:ext uri="{FF2B5EF4-FFF2-40B4-BE49-F238E27FC236}">
              <a16:creationId xmlns:a16="http://schemas.microsoft.com/office/drawing/2014/main" id="{77C2FE6C-E019-439A-8B3E-370B25CC4A9C}"/>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50" name="TextBox 2849">
          <a:extLst>
            <a:ext uri="{FF2B5EF4-FFF2-40B4-BE49-F238E27FC236}">
              <a16:creationId xmlns:a16="http://schemas.microsoft.com/office/drawing/2014/main" id="{973F9367-06E9-445B-923D-426307B40FB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51" name="TextBox 2850">
          <a:extLst>
            <a:ext uri="{FF2B5EF4-FFF2-40B4-BE49-F238E27FC236}">
              <a16:creationId xmlns:a16="http://schemas.microsoft.com/office/drawing/2014/main" id="{DA52504A-C213-412A-B4DD-381E52211457}"/>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852" name="TextBox 2851">
          <a:extLst>
            <a:ext uri="{FF2B5EF4-FFF2-40B4-BE49-F238E27FC236}">
              <a16:creationId xmlns:a16="http://schemas.microsoft.com/office/drawing/2014/main" id="{57AD4BF9-76C7-4466-A62D-28F4B447D7EA}"/>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853" name="TextBox 2852">
          <a:extLst>
            <a:ext uri="{FF2B5EF4-FFF2-40B4-BE49-F238E27FC236}">
              <a16:creationId xmlns:a16="http://schemas.microsoft.com/office/drawing/2014/main" id="{126A1429-4796-4280-BE4B-28E160340CD4}"/>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54" name="TextBox 2853">
          <a:extLst>
            <a:ext uri="{FF2B5EF4-FFF2-40B4-BE49-F238E27FC236}">
              <a16:creationId xmlns:a16="http://schemas.microsoft.com/office/drawing/2014/main" id="{33376AEA-A722-4D64-B455-2E5ACA33C73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5" name="TextBox 2854">
          <a:extLst>
            <a:ext uri="{FF2B5EF4-FFF2-40B4-BE49-F238E27FC236}">
              <a16:creationId xmlns:a16="http://schemas.microsoft.com/office/drawing/2014/main" id="{D2C4AA23-A845-4FAC-8A3C-A894130162D8}"/>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6" name="TextBox 2855">
          <a:extLst>
            <a:ext uri="{FF2B5EF4-FFF2-40B4-BE49-F238E27FC236}">
              <a16:creationId xmlns:a16="http://schemas.microsoft.com/office/drawing/2014/main" id="{F35C24F6-A64D-476C-8D90-03209A3F922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7" name="TextBox 2856">
          <a:extLst>
            <a:ext uri="{FF2B5EF4-FFF2-40B4-BE49-F238E27FC236}">
              <a16:creationId xmlns:a16="http://schemas.microsoft.com/office/drawing/2014/main" id="{6830982A-1839-4DB2-B0CD-32D782B23FFB}"/>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8" name="TextBox 2857">
          <a:extLst>
            <a:ext uri="{FF2B5EF4-FFF2-40B4-BE49-F238E27FC236}">
              <a16:creationId xmlns:a16="http://schemas.microsoft.com/office/drawing/2014/main" id="{BE198FC6-5EED-4E84-A0D7-83F37E49BE3D}"/>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59" name="TextBox 2858">
          <a:extLst>
            <a:ext uri="{FF2B5EF4-FFF2-40B4-BE49-F238E27FC236}">
              <a16:creationId xmlns:a16="http://schemas.microsoft.com/office/drawing/2014/main" id="{548F390F-3644-4340-8ED9-9497E5EF2C57}"/>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60" name="TextBox 2859">
          <a:extLst>
            <a:ext uri="{FF2B5EF4-FFF2-40B4-BE49-F238E27FC236}">
              <a16:creationId xmlns:a16="http://schemas.microsoft.com/office/drawing/2014/main" id="{DCAADC24-0894-42ED-A97D-623BB272AEDE}"/>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1" name="TextBox 2860">
          <a:extLst>
            <a:ext uri="{FF2B5EF4-FFF2-40B4-BE49-F238E27FC236}">
              <a16:creationId xmlns:a16="http://schemas.microsoft.com/office/drawing/2014/main" id="{66422C27-8A65-44C7-B557-D837F7809E1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2" name="TextBox 2861">
          <a:extLst>
            <a:ext uri="{FF2B5EF4-FFF2-40B4-BE49-F238E27FC236}">
              <a16:creationId xmlns:a16="http://schemas.microsoft.com/office/drawing/2014/main" id="{37627E89-2D49-457B-9249-B5E25E82C3B1}"/>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3" name="TextBox 2862">
          <a:extLst>
            <a:ext uri="{FF2B5EF4-FFF2-40B4-BE49-F238E27FC236}">
              <a16:creationId xmlns:a16="http://schemas.microsoft.com/office/drawing/2014/main" id="{A0AC35C4-7C05-4D42-9C35-F7F550F48EF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4" name="TextBox 2863">
          <a:extLst>
            <a:ext uri="{FF2B5EF4-FFF2-40B4-BE49-F238E27FC236}">
              <a16:creationId xmlns:a16="http://schemas.microsoft.com/office/drawing/2014/main" id="{336A66A3-E875-4912-9278-D0E92260D192}"/>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5" name="TextBox 2864">
          <a:extLst>
            <a:ext uri="{FF2B5EF4-FFF2-40B4-BE49-F238E27FC236}">
              <a16:creationId xmlns:a16="http://schemas.microsoft.com/office/drawing/2014/main" id="{B686481E-2C01-4105-B37A-6A18FB766D36}"/>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6" name="TextBox 2865">
          <a:extLst>
            <a:ext uri="{FF2B5EF4-FFF2-40B4-BE49-F238E27FC236}">
              <a16:creationId xmlns:a16="http://schemas.microsoft.com/office/drawing/2014/main" id="{F36F94D3-4357-43BC-A57F-B112C0CEF88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7" name="TextBox 2866">
          <a:extLst>
            <a:ext uri="{FF2B5EF4-FFF2-40B4-BE49-F238E27FC236}">
              <a16:creationId xmlns:a16="http://schemas.microsoft.com/office/drawing/2014/main" id="{8CF837C3-5D12-464E-B89C-C084D13ECED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8" name="TextBox 2867">
          <a:extLst>
            <a:ext uri="{FF2B5EF4-FFF2-40B4-BE49-F238E27FC236}">
              <a16:creationId xmlns:a16="http://schemas.microsoft.com/office/drawing/2014/main" id="{C008B2C7-12CE-45D7-86F2-70B5AA9DC7A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69" name="TextBox 2868">
          <a:extLst>
            <a:ext uri="{FF2B5EF4-FFF2-40B4-BE49-F238E27FC236}">
              <a16:creationId xmlns:a16="http://schemas.microsoft.com/office/drawing/2014/main" id="{60CF6EA6-CABF-4647-B21F-E543C1A63A5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0" name="TextBox 2869">
          <a:extLst>
            <a:ext uri="{FF2B5EF4-FFF2-40B4-BE49-F238E27FC236}">
              <a16:creationId xmlns:a16="http://schemas.microsoft.com/office/drawing/2014/main" id="{99BA54E5-7CC4-4403-AFDB-B14E1C305E1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1" name="TextBox 2870">
          <a:extLst>
            <a:ext uri="{FF2B5EF4-FFF2-40B4-BE49-F238E27FC236}">
              <a16:creationId xmlns:a16="http://schemas.microsoft.com/office/drawing/2014/main" id="{779234E0-0123-4D5F-8D1A-94FD2F7C3A4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2" name="TextBox 2871">
          <a:extLst>
            <a:ext uri="{FF2B5EF4-FFF2-40B4-BE49-F238E27FC236}">
              <a16:creationId xmlns:a16="http://schemas.microsoft.com/office/drawing/2014/main" id="{B776B07A-D3DA-4E13-989E-64F01499EE1F}"/>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3" name="TextBox 2872">
          <a:extLst>
            <a:ext uri="{FF2B5EF4-FFF2-40B4-BE49-F238E27FC236}">
              <a16:creationId xmlns:a16="http://schemas.microsoft.com/office/drawing/2014/main" id="{809456F3-85BB-443F-AB13-385DFEC6F50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4" name="TextBox 2873">
          <a:extLst>
            <a:ext uri="{FF2B5EF4-FFF2-40B4-BE49-F238E27FC236}">
              <a16:creationId xmlns:a16="http://schemas.microsoft.com/office/drawing/2014/main" id="{D38689ED-9FAA-4AC8-B5D5-F8ABE736BA64}"/>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5" name="TextBox 2874">
          <a:extLst>
            <a:ext uri="{FF2B5EF4-FFF2-40B4-BE49-F238E27FC236}">
              <a16:creationId xmlns:a16="http://schemas.microsoft.com/office/drawing/2014/main" id="{8ECB7F90-043F-4892-A3EE-AB24DB6F18DE}"/>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6" name="TextBox 2875">
          <a:extLst>
            <a:ext uri="{FF2B5EF4-FFF2-40B4-BE49-F238E27FC236}">
              <a16:creationId xmlns:a16="http://schemas.microsoft.com/office/drawing/2014/main" id="{92CE7C54-2DE0-4C38-9DC0-C0C83E549A37}"/>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7" name="TextBox 2876">
          <a:extLst>
            <a:ext uri="{FF2B5EF4-FFF2-40B4-BE49-F238E27FC236}">
              <a16:creationId xmlns:a16="http://schemas.microsoft.com/office/drawing/2014/main" id="{19C0258F-FD2C-44CB-B4CF-ED7B1D8DB68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8" name="TextBox 2877">
          <a:extLst>
            <a:ext uri="{FF2B5EF4-FFF2-40B4-BE49-F238E27FC236}">
              <a16:creationId xmlns:a16="http://schemas.microsoft.com/office/drawing/2014/main" id="{67F4DCA8-9B01-4DED-809B-024A49127A6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9" name="TextBox 2878">
          <a:extLst>
            <a:ext uri="{FF2B5EF4-FFF2-40B4-BE49-F238E27FC236}">
              <a16:creationId xmlns:a16="http://schemas.microsoft.com/office/drawing/2014/main" id="{C732C126-D640-4748-980B-6ECEB847669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80" name="TextBox 2879">
          <a:extLst>
            <a:ext uri="{FF2B5EF4-FFF2-40B4-BE49-F238E27FC236}">
              <a16:creationId xmlns:a16="http://schemas.microsoft.com/office/drawing/2014/main" id="{FC29EE02-3743-4827-AD82-73C3651232B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81" name="TextBox 2880">
          <a:extLst>
            <a:ext uri="{FF2B5EF4-FFF2-40B4-BE49-F238E27FC236}">
              <a16:creationId xmlns:a16="http://schemas.microsoft.com/office/drawing/2014/main" id="{6B68554F-54A3-46B1-9B1C-9B62FFB5765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82" name="TextBox 2881">
          <a:extLst>
            <a:ext uri="{FF2B5EF4-FFF2-40B4-BE49-F238E27FC236}">
              <a16:creationId xmlns:a16="http://schemas.microsoft.com/office/drawing/2014/main" id="{147C01F5-8F9F-48D6-832C-CEEAED0B7FA2}"/>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3" name="TextBox 2882">
          <a:extLst>
            <a:ext uri="{FF2B5EF4-FFF2-40B4-BE49-F238E27FC236}">
              <a16:creationId xmlns:a16="http://schemas.microsoft.com/office/drawing/2014/main" id="{CC74F482-3825-44FA-BA74-8FE97F44DC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4" name="TextBox 2883">
          <a:extLst>
            <a:ext uri="{FF2B5EF4-FFF2-40B4-BE49-F238E27FC236}">
              <a16:creationId xmlns:a16="http://schemas.microsoft.com/office/drawing/2014/main" id="{57DA3491-4E22-4328-A60B-85B89D89514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85" name="TextBox 2884">
          <a:extLst>
            <a:ext uri="{FF2B5EF4-FFF2-40B4-BE49-F238E27FC236}">
              <a16:creationId xmlns:a16="http://schemas.microsoft.com/office/drawing/2014/main" id="{42BEEC91-AAA2-44F5-A469-E5DA5C61678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86" name="TextBox 2885">
          <a:extLst>
            <a:ext uri="{FF2B5EF4-FFF2-40B4-BE49-F238E27FC236}">
              <a16:creationId xmlns:a16="http://schemas.microsoft.com/office/drawing/2014/main" id="{F20733C5-46DA-4959-B569-886213FA595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7" name="TextBox 2886">
          <a:extLst>
            <a:ext uri="{FF2B5EF4-FFF2-40B4-BE49-F238E27FC236}">
              <a16:creationId xmlns:a16="http://schemas.microsoft.com/office/drawing/2014/main" id="{74D6F0E4-7DE8-4AD1-A8F1-B5F50447E9A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8" name="TextBox 2887">
          <a:extLst>
            <a:ext uri="{FF2B5EF4-FFF2-40B4-BE49-F238E27FC236}">
              <a16:creationId xmlns:a16="http://schemas.microsoft.com/office/drawing/2014/main" id="{70D49730-DA65-4C26-A33C-9AA552AA9EE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89" name="TextBox 2888">
          <a:extLst>
            <a:ext uri="{FF2B5EF4-FFF2-40B4-BE49-F238E27FC236}">
              <a16:creationId xmlns:a16="http://schemas.microsoft.com/office/drawing/2014/main" id="{0C16109C-EA82-4301-9724-F32783CC647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90" name="TextBox 2889">
          <a:extLst>
            <a:ext uri="{FF2B5EF4-FFF2-40B4-BE49-F238E27FC236}">
              <a16:creationId xmlns:a16="http://schemas.microsoft.com/office/drawing/2014/main" id="{857F65D2-11AF-4902-8FCA-107A9125990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1" name="TextBox 2890">
          <a:extLst>
            <a:ext uri="{FF2B5EF4-FFF2-40B4-BE49-F238E27FC236}">
              <a16:creationId xmlns:a16="http://schemas.microsoft.com/office/drawing/2014/main" id="{DD407A04-C285-4B4E-94AD-F379049C4ED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2" name="TextBox 2891">
          <a:extLst>
            <a:ext uri="{FF2B5EF4-FFF2-40B4-BE49-F238E27FC236}">
              <a16:creationId xmlns:a16="http://schemas.microsoft.com/office/drawing/2014/main" id="{041D9DD8-A0B1-42C2-B383-5CC55E859EF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3" name="TextBox 2892">
          <a:extLst>
            <a:ext uri="{FF2B5EF4-FFF2-40B4-BE49-F238E27FC236}">
              <a16:creationId xmlns:a16="http://schemas.microsoft.com/office/drawing/2014/main" id="{789CA906-722F-4D1E-96DF-CF04722B0CCB}"/>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4" name="TextBox 2893">
          <a:extLst>
            <a:ext uri="{FF2B5EF4-FFF2-40B4-BE49-F238E27FC236}">
              <a16:creationId xmlns:a16="http://schemas.microsoft.com/office/drawing/2014/main" id="{C21A79B5-5415-4B97-A5FC-7E27194A879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5" name="TextBox 2894">
          <a:extLst>
            <a:ext uri="{FF2B5EF4-FFF2-40B4-BE49-F238E27FC236}">
              <a16:creationId xmlns:a16="http://schemas.microsoft.com/office/drawing/2014/main" id="{62099618-EF99-4609-B508-DD1FB06F5BB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6" name="TextBox 2895">
          <a:extLst>
            <a:ext uri="{FF2B5EF4-FFF2-40B4-BE49-F238E27FC236}">
              <a16:creationId xmlns:a16="http://schemas.microsoft.com/office/drawing/2014/main" id="{109B3A4A-FEBE-439A-9024-B7DC2671BF3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7" name="TextBox 2896">
          <a:extLst>
            <a:ext uri="{FF2B5EF4-FFF2-40B4-BE49-F238E27FC236}">
              <a16:creationId xmlns:a16="http://schemas.microsoft.com/office/drawing/2014/main" id="{72BCEC41-2AD2-4791-8E36-ECCCD0205A2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8" name="TextBox 2897">
          <a:extLst>
            <a:ext uri="{FF2B5EF4-FFF2-40B4-BE49-F238E27FC236}">
              <a16:creationId xmlns:a16="http://schemas.microsoft.com/office/drawing/2014/main" id="{D0DED4A6-66A1-4614-BC74-F48EEE2E927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9" name="TextBox 2898">
          <a:extLst>
            <a:ext uri="{FF2B5EF4-FFF2-40B4-BE49-F238E27FC236}">
              <a16:creationId xmlns:a16="http://schemas.microsoft.com/office/drawing/2014/main" id="{26CAE1FA-1795-42EB-B948-159A676AC84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0" name="TextBox 2899">
          <a:extLst>
            <a:ext uri="{FF2B5EF4-FFF2-40B4-BE49-F238E27FC236}">
              <a16:creationId xmlns:a16="http://schemas.microsoft.com/office/drawing/2014/main" id="{708AE884-37BD-4E33-BF6D-F6A56EDBFDC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1" name="TextBox 2900">
          <a:extLst>
            <a:ext uri="{FF2B5EF4-FFF2-40B4-BE49-F238E27FC236}">
              <a16:creationId xmlns:a16="http://schemas.microsoft.com/office/drawing/2014/main" id="{2759CE48-93B3-47D9-98ED-2B48C8BFC03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2" name="TextBox 2901">
          <a:extLst>
            <a:ext uri="{FF2B5EF4-FFF2-40B4-BE49-F238E27FC236}">
              <a16:creationId xmlns:a16="http://schemas.microsoft.com/office/drawing/2014/main" id="{C32A7DB8-DFC7-4729-95AD-67A468A4153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3" name="TextBox 2902">
          <a:extLst>
            <a:ext uri="{FF2B5EF4-FFF2-40B4-BE49-F238E27FC236}">
              <a16:creationId xmlns:a16="http://schemas.microsoft.com/office/drawing/2014/main" id="{AE2E4C18-B197-4DE7-9BB4-9975541C98E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4" name="TextBox 2903">
          <a:extLst>
            <a:ext uri="{FF2B5EF4-FFF2-40B4-BE49-F238E27FC236}">
              <a16:creationId xmlns:a16="http://schemas.microsoft.com/office/drawing/2014/main" id="{0D6A03EC-13B0-4E7F-8AF1-31443C9F295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5" name="TextBox 2904">
          <a:extLst>
            <a:ext uri="{FF2B5EF4-FFF2-40B4-BE49-F238E27FC236}">
              <a16:creationId xmlns:a16="http://schemas.microsoft.com/office/drawing/2014/main" id="{3E6DBDCB-10B8-4D2D-A954-471BA4E7562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6" name="TextBox 2905">
          <a:extLst>
            <a:ext uri="{FF2B5EF4-FFF2-40B4-BE49-F238E27FC236}">
              <a16:creationId xmlns:a16="http://schemas.microsoft.com/office/drawing/2014/main" id="{8F3EC121-1F3B-4927-8056-94C603E69ACE}"/>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07" name="TextBox 2906">
          <a:extLst>
            <a:ext uri="{FF2B5EF4-FFF2-40B4-BE49-F238E27FC236}">
              <a16:creationId xmlns:a16="http://schemas.microsoft.com/office/drawing/2014/main" id="{22FCE7E1-AE2A-478D-B2B8-AB8E7F466E9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08" name="TextBox 2907">
          <a:extLst>
            <a:ext uri="{FF2B5EF4-FFF2-40B4-BE49-F238E27FC236}">
              <a16:creationId xmlns:a16="http://schemas.microsoft.com/office/drawing/2014/main" id="{A63BB84B-69F4-44A1-AB18-16150DD752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09" name="TextBox 2908">
          <a:extLst>
            <a:ext uri="{FF2B5EF4-FFF2-40B4-BE49-F238E27FC236}">
              <a16:creationId xmlns:a16="http://schemas.microsoft.com/office/drawing/2014/main" id="{07CEBD8E-2E5B-418E-AF43-932A4E6FDD3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0" name="TextBox 2909">
          <a:extLst>
            <a:ext uri="{FF2B5EF4-FFF2-40B4-BE49-F238E27FC236}">
              <a16:creationId xmlns:a16="http://schemas.microsoft.com/office/drawing/2014/main" id="{88395A0E-C889-4968-9AFF-6CBEF7063D41}"/>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1" name="TextBox 2910">
          <a:extLst>
            <a:ext uri="{FF2B5EF4-FFF2-40B4-BE49-F238E27FC236}">
              <a16:creationId xmlns:a16="http://schemas.microsoft.com/office/drawing/2014/main" id="{15AA4731-8400-4DC5-BB25-15D687DC7EC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2" name="TextBox 2911">
          <a:extLst>
            <a:ext uri="{FF2B5EF4-FFF2-40B4-BE49-F238E27FC236}">
              <a16:creationId xmlns:a16="http://schemas.microsoft.com/office/drawing/2014/main" id="{E7A0C9E3-147F-4EE0-9683-7BFBB90E9DF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3" name="TextBox 2912">
          <a:extLst>
            <a:ext uri="{FF2B5EF4-FFF2-40B4-BE49-F238E27FC236}">
              <a16:creationId xmlns:a16="http://schemas.microsoft.com/office/drawing/2014/main" id="{FBE18AC8-6541-4575-9928-54FAD882EE4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4" name="TextBox 2913">
          <a:extLst>
            <a:ext uri="{FF2B5EF4-FFF2-40B4-BE49-F238E27FC236}">
              <a16:creationId xmlns:a16="http://schemas.microsoft.com/office/drawing/2014/main" id="{5A4741F6-B03C-4C08-BB79-6D102AE7C4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5" name="TextBox 2914">
          <a:extLst>
            <a:ext uri="{FF2B5EF4-FFF2-40B4-BE49-F238E27FC236}">
              <a16:creationId xmlns:a16="http://schemas.microsoft.com/office/drawing/2014/main" id="{6833A23C-F3CE-4D7E-9D53-3AEE5C0EFC7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6" name="TextBox 2915">
          <a:extLst>
            <a:ext uri="{FF2B5EF4-FFF2-40B4-BE49-F238E27FC236}">
              <a16:creationId xmlns:a16="http://schemas.microsoft.com/office/drawing/2014/main" id="{175825DE-097F-4DB5-A521-4AF13C578A0B}"/>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7" name="TextBox 2916">
          <a:extLst>
            <a:ext uri="{FF2B5EF4-FFF2-40B4-BE49-F238E27FC236}">
              <a16:creationId xmlns:a16="http://schemas.microsoft.com/office/drawing/2014/main" id="{AB8DDA06-0A5F-4FF8-AF35-4CECB446F1E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8" name="TextBox 2917">
          <a:extLst>
            <a:ext uri="{FF2B5EF4-FFF2-40B4-BE49-F238E27FC236}">
              <a16:creationId xmlns:a16="http://schemas.microsoft.com/office/drawing/2014/main" id="{612B3901-6A38-487C-8B53-52586D2ED0BA}"/>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9" name="TextBox 2918">
          <a:extLst>
            <a:ext uri="{FF2B5EF4-FFF2-40B4-BE49-F238E27FC236}">
              <a16:creationId xmlns:a16="http://schemas.microsoft.com/office/drawing/2014/main" id="{1922E5FE-5E93-4774-858A-599FC30457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0" name="TextBox 2919">
          <a:extLst>
            <a:ext uri="{FF2B5EF4-FFF2-40B4-BE49-F238E27FC236}">
              <a16:creationId xmlns:a16="http://schemas.microsoft.com/office/drawing/2014/main" id="{82F9279D-C6C7-408D-88A1-7249C61DA3A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1" name="TextBox 2920">
          <a:extLst>
            <a:ext uri="{FF2B5EF4-FFF2-40B4-BE49-F238E27FC236}">
              <a16:creationId xmlns:a16="http://schemas.microsoft.com/office/drawing/2014/main" id="{99570AA4-1CF8-4015-9E5C-AF2A5E51BA5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2" name="TextBox 2921">
          <a:extLst>
            <a:ext uri="{FF2B5EF4-FFF2-40B4-BE49-F238E27FC236}">
              <a16:creationId xmlns:a16="http://schemas.microsoft.com/office/drawing/2014/main" id="{8A99B6E2-661B-4A6B-9833-E08A99DB8DC9}"/>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3" name="TextBox 2922">
          <a:extLst>
            <a:ext uri="{FF2B5EF4-FFF2-40B4-BE49-F238E27FC236}">
              <a16:creationId xmlns:a16="http://schemas.microsoft.com/office/drawing/2014/main" id="{D78B664C-9D42-47E6-9F53-BB2A520A64B4}"/>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4" name="TextBox 2923">
          <a:extLst>
            <a:ext uri="{FF2B5EF4-FFF2-40B4-BE49-F238E27FC236}">
              <a16:creationId xmlns:a16="http://schemas.microsoft.com/office/drawing/2014/main" id="{2F02C7CB-7E65-4A88-B784-FB33C07698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5" name="TextBox 2924">
          <a:extLst>
            <a:ext uri="{FF2B5EF4-FFF2-40B4-BE49-F238E27FC236}">
              <a16:creationId xmlns:a16="http://schemas.microsoft.com/office/drawing/2014/main" id="{37303BB7-0A80-4456-A569-CAD1CD40AA7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6" name="TextBox 2925">
          <a:extLst>
            <a:ext uri="{FF2B5EF4-FFF2-40B4-BE49-F238E27FC236}">
              <a16:creationId xmlns:a16="http://schemas.microsoft.com/office/drawing/2014/main" id="{6B0A571F-162A-4558-9804-4E0390ABE1D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xdr:row>
      <xdr:rowOff>160020</xdr:rowOff>
    </xdr:from>
    <xdr:ext cx="65" cy="172227"/>
    <xdr:sp macro="" textlink="">
      <xdr:nvSpPr>
        <xdr:cNvPr id="2927" name="TextBox 2926">
          <a:extLst>
            <a:ext uri="{FF2B5EF4-FFF2-40B4-BE49-F238E27FC236}">
              <a16:creationId xmlns:a16="http://schemas.microsoft.com/office/drawing/2014/main" id="{6A53AF78-E886-4388-BB7E-099C0A376200}"/>
            </a:ext>
          </a:extLst>
        </xdr:cNvPr>
        <xdr:cNvSpPr txBox="1"/>
      </xdr:nvSpPr>
      <xdr:spPr>
        <a:xfrm>
          <a:off x="377952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8" name="TextBox 2927">
          <a:extLst>
            <a:ext uri="{FF2B5EF4-FFF2-40B4-BE49-F238E27FC236}">
              <a16:creationId xmlns:a16="http://schemas.microsoft.com/office/drawing/2014/main" id="{2DD4C8CA-EABD-473A-A993-B039FC564EAB}"/>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9" name="TextBox 2928">
          <a:extLst>
            <a:ext uri="{FF2B5EF4-FFF2-40B4-BE49-F238E27FC236}">
              <a16:creationId xmlns:a16="http://schemas.microsoft.com/office/drawing/2014/main" id="{06819765-CD2F-42E9-9AA7-2988871ECFB2}"/>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30" name="TextBox 2929">
          <a:extLst>
            <a:ext uri="{FF2B5EF4-FFF2-40B4-BE49-F238E27FC236}">
              <a16:creationId xmlns:a16="http://schemas.microsoft.com/office/drawing/2014/main" id="{2A29BB17-DDAE-41CF-A392-62DD06BBCE7C}"/>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31" name="TextBox 2930">
          <a:extLst>
            <a:ext uri="{FF2B5EF4-FFF2-40B4-BE49-F238E27FC236}">
              <a16:creationId xmlns:a16="http://schemas.microsoft.com/office/drawing/2014/main" id="{ED1CF4A2-BF1A-4101-85F3-17DA0D47C854}"/>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32" name="TextBox 2931">
          <a:extLst>
            <a:ext uri="{FF2B5EF4-FFF2-40B4-BE49-F238E27FC236}">
              <a16:creationId xmlns:a16="http://schemas.microsoft.com/office/drawing/2014/main" id="{83B90448-DF3A-467A-A02A-B40324AD9367}"/>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33" name="TextBox 2932">
          <a:extLst>
            <a:ext uri="{FF2B5EF4-FFF2-40B4-BE49-F238E27FC236}">
              <a16:creationId xmlns:a16="http://schemas.microsoft.com/office/drawing/2014/main" id="{E2561D7A-6376-4B1E-A15D-6362231DA6F3}"/>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4" name="TextBox 2933">
          <a:extLst>
            <a:ext uri="{FF2B5EF4-FFF2-40B4-BE49-F238E27FC236}">
              <a16:creationId xmlns:a16="http://schemas.microsoft.com/office/drawing/2014/main" id="{06E6B334-FA6A-4DD5-88A3-F1615DA6716F}"/>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5" name="TextBox 2934">
          <a:extLst>
            <a:ext uri="{FF2B5EF4-FFF2-40B4-BE49-F238E27FC236}">
              <a16:creationId xmlns:a16="http://schemas.microsoft.com/office/drawing/2014/main" id="{339B9ABB-4F06-44F7-BEE6-6481D3A1D561}"/>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6" name="TextBox 2935">
          <a:extLst>
            <a:ext uri="{FF2B5EF4-FFF2-40B4-BE49-F238E27FC236}">
              <a16:creationId xmlns:a16="http://schemas.microsoft.com/office/drawing/2014/main" id="{DE26E181-19E5-43D5-9306-CA4D60C5E270}"/>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7" name="TextBox 2936">
          <a:extLst>
            <a:ext uri="{FF2B5EF4-FFF2-40B4-BE49-F238E27FC236}">
              <a16:creationId xmlns:a16="http://schemas.microsoft.com/office/drawing/2014/main" id="{41266B97-A0FF-4E30-880F-6E81F6BF550A}"/>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8" name="TextBox 2937">
          <a:extLst>
            <a:ext uri="{FF2B5EF4-FFF2-40B4-BE49-F238E27FC236}">
              <a16:creationId xmlns:a16="http://schemas.microsoft.com/office/drawing/2014/main" id="{7DA362B3-1AA1-431E-99A0-77CF366BADA4}"/>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9" name="TextBox 2938">
          <a:extLst>
            <a:ext uri="{FF2B5EF4-FFF2-40B4-BE49-F238E27FC236}">
              <a16:creationId xmlns:a16="http://schemas.microsoft.com/office/drawing/2014/main" id="{C8667802-C609-4208-B513-18830CCBF43D}"/>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40" name="TextBox 2939">
          <a:extLst>
            <a:ext uri="{FF2B5EF4-FFF2-40B4-BE49-F238E27FC236}">
              <a16:creationId xmlns:a16="http://schemas.microsoft.com/office/drawing/2014/main" id="{D702542E-72A6-4D42-A60A-42C863FE3C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41" name="TextBox 2940">
          <a:extLst>
            <a:ext uri="{FF2B5EF4-FFF2-40B4-BE49-F238E27FC236}">
              <a16:creationId xmlns:a16="http://schemas.microsoft.com/office/drawing/2014/main" id="{EF7DF6DC-6280-4B5C-897B-9AA707886E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2" name="TextBox 2941">
          <a:extLst>
            <a:ext uri="{FF2B5EF4-FFF2-40B4-BE49-F238E27FC236}">
              <a16:creationId xmlns:a16="http://schemas.microsoft.com/office/drawing/2014/main" id="{351C6A3F-E092-47D8-89B6-775DF43FA706}"/>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3" name="TextBox 2942">
          <a:extLst>
            <a:ext uri="{FF2B5EF4-FFF2-40B4-BE49-F238E27FC236}">
              <a16:creationId xmlns:a16="http://schemas.microsoft.com/office/drawing/2014/main" id="{1321E70A-99FA-4627-9A40-72EB0C5B7200}"/>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4" name="TextBox 2943">
          <a:extLst>
            <a:ext uri="{FF2B5EF4-FFF2-40B4-BE49-F238E27FC236}">
              <a16:creationId xmlns:a16="http://schemas.microsoft.com/office/drawing/2014/main" id="{96C402C4-49B0-4F45-AC47-9D2AC4B5DF4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5" name="TextBox 2944">
          <a:extLst>
            <a:ext uri="{FF2B5EF4-FFF2-40B4-BE49-F238E27FC236}">
              <a16:creationId xmlns:a16="http://schemas.microsoft.com/office/drawing/2014/main" id="{89869E7E-2473-4F1E-9855-8230348CA633}"/>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6" name="TextBox 2945">
          <a:extLst>
            <a:ext uri="{FF2B5EF4-FFF2-40B4-BE49-F238E27FC236}">
              <a16:creationId xmlns:a16="http://schemas.microsoft.com/office/drawing/2014/main" id="{581184B8-4CEE-4601-A417-2354DE96CA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7" name="TextBox 2946">
          <a:extLst>
            <a:ext uri="{FF2B5EF4-FFF2-40B4-BE49-F238E27FC236}">
              <a16:creationId xmlns:a16="http://schemas.microsoft.com/office/drawing/2014/main" id="{B36C7B33-518E-41D2-8B5C-3EFD2C37E1A1}"/>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8" name="TextBox 2947">
          <a:extLst>
            <a:ext uri="{FF2B5EF4-FFF2-40B4-BE49-F238E27FC236}">
              <a16:creationId xmlns:a16="http://schemas.microsoft.com/office/drawing/2014/main" id="{5C990CE8-33A0-4483-821B-99D66B9DD8B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9" name="TextBox 2948">
          <a:extLst>
            <a:ext uri="{FF2B5EF4-FFF2-40B4-BE49-F238E27FC236}">
              <a16:creationId xmlns:a16="http://schemas.microsoft.com/office/drawing/2014/main" id="{759F0D10-C28E-45AB-8BBE-AA3F1D05F95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50" name="TextBox 2949">
          <a:extLst>
            <a:ext uri="{FF2B5EF4-FFF2-40B4-BE49-F238E27FC236}">
              <a16:creationId xmlns:a16="http://schemas.microsoft.com/office/drawing/2014/main" id="{27D40325-B673-4CC2-8712-15B4651ABC1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51" name="TextBox 2950">
          <a:extLst>
            <a:ext uri="{FF2B5EF4-FFF2-40B4-BE49-F238E27FC236}">
              <a16:creationId xmlns:a16="http://schemas.microsoft.com/office/drawing/2014/main" id="{A5D8F43D-13F3-458F-8AC3-0D1E8A7B835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2" name="TextBox 2951">
          <a:extLst>
            <a:ext uri="{FF2B5EF4-FFF2-40B4-BE49-F238E27FC236}">
              <a16:creationId xmlns:a16="http://schemas.microsoft.com/office/drawing/2014/main" id="{CB46B0A4-61EC-46C1-BD66-25B94521228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3" name="TextBox 2952">
          <a:extLst>
            <a:ext uri="{FF2B5EF4-FFF2-40B4-BE49-F238E27FC236}">
              <a16:creationId xmlns:a16="http://schemas.microsoft.com/office/drawing/2014/main" id="{23502929-A48F-4BED-BA33-91724009B914}"/>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4" name="TextBox 2953">
          <a:extLst>
            <a:ext uri="{FF2B5EF4-FFF2-40B4-BE49-F238E27FC236}">
              <a16:creationId xmlns:a16="http://schemas.microsoft.com/office/drawing/2014/main" id="{64346ABF-0E8A-4A5A-BE65-A9C7B6F00CA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5" name="TextBox 2954">
          <a:extLst>
            <a:ext uri="{FF2B5EF4-FFF2-40B4-BE49-F238E27FC236}">
              <a16:creationId xmlns:a16="http://schemas.microsoft.com/office/drawing/2014/main" id="{6484CB4B-199D-417D-9395-B7685CB44EE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6" name="TextBox 2955">
          <a:extLst>
            <a:ext uri="{FF2B5EF4-FFF2-40B4-BE49-F238E27FC236}">
              <a16:creationId xmlns:a16="http://schemas.microsoft.com/office/drawing/2014/main" id="{7A676522-520C-494F-AB6C-4F40A0754CC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7" name="TextBox 2956">
          <a:extLst>
            <a:ext uri="{FF2B5EF4-FFF2-40B4-BE49-F238E27FC236}">
              <a16:creationId xmlns:a16="http://schemas.microsoft.com/office/drawing/2014/main" id="{39C9FEB4-9D33-4E1C-B799-BCC11B0F7C2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8" name="TextBox 2957">
          <a:extLst>
            <a:ext uri="{FF2B5EF4-FFF2-40B4-BE49-F238E27FC236}">
              <a16:creationId xmlns:a16="http://schemas.microsoft.com/office/drawing/2014/main" id="{C832C5F4-9BD9-4764-A3DE-57A3758F2ED9}"/>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9" name="TextBox 2958">
          <a:extLst>
            <a:ext uri="{FF2B5EF4-FFF2-40B4-BE49-F238E27FC236}">
              <a16:creationId xmlns:a16="http://schemas.microsoft.com/office/drawing/2014/main" id="{2F28A463-A178-4BD6-B9AC-604EAE72ED5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60" name="TextBox 2959">
          <a:extLst>
            <a:ext uri="{FF2B5EF4-FFF2-40B4-BE49-F238E27FC236}">
              <a16:creationId xmlns:a16="http://schemas.microsoft.com/office/drawing/2014/main" id="{20ECE1FB-5630-4CFD-9C0D-3A6BB6894FB1}"/>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1" name="TextBox 2960">
          <a:extLst>
            <a:ext uri="{FF2B5EF4-FFF2-40B4-BE49-F238E27FC236}">
              <a16:creationId xmlns:a16="http://schemas.microsoft.com/office/drawing/2014/main" id="{151067E4-3526-4E60-A437-3207E2F3B4F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2" name="TextBox 2961">
          <a:extLst>
            <a:ext uri="{FF2B5EF4-FFF2-40B4-BE49-F238E27FC236}">
              <a16:creationId xmlns:a16="http://schemas.microsoft.com/office/drawing/2014/main" id="{94FD363D-96A4-4CBA-81D9-3D1B5A6AE7E3}"/>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3" name="TextBox 2962">
          <a:extLst>
            <a:ext uri="{FF2B5EF4-FFF2-40B4-BE49-F238E27FC236}">
              <a16:creationId xmlns:a16="http://schemas.microsoft.com/office/drawing/2014/main" id="{96B192CE-B802-4C4A-A2B1-0631E6E76EC8}"/>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4" name="TextBox 2963">
          <a:extLst>
            <a:ext uri="{FF2B5EF4-FFF2-40B4-BE49-F238E27FC236}">
              <a16:creationId xmlns:a16="http://schemas.microsoft.com/office/drawing/2014/main" id="{12982F60-92D8-4AA0-B1F8-8C46790F5E1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65" name="TextBox 2964">
          <a:extLst>
            <a:ext uri="{FF2B5EF4-FFF2-40B4-BE49-F238E27FC236}">
              <a16:creationId xmlns:a16="http://schemas.microsoft.com/office/drawing/2014/main" id="{9A75AFF9-54C1-4206-B8CC-374E15F3B8ED}"/>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66" name="TextBox 2965">
          <a:extLst>
            <a:ext uri="{FF2B5EF4-FFF2-40B4-BE49-F238E27FC236}">
              <a16:creationId xmlns:a16="http://schemas.microsoft.com/office/drawing/2014/main" id="{8AE9DF95-80BA-47DB-A5BB-71E4F687AC4E}"/>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67" name="TextBox 2966">
          <a:extLst>
            <a:ext uri="{FF2B5EF4-FFF2-40B4-BE49-F238E27FC236}">
              <a16:creationId xmlns:a16="http://schemas.microsoft.com/office/drawing/2014/main" id="{1AFE27FE-DEB7-43F2-93A9-CA063B17840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8" name="TextBox 2967">
          <a:extLst>
            <a:ext uri="{FF2B5EF4-FFF2-40B4-BE49-F238E27FC236}">
              <a16:creationId xmlns:a16="http://schemas.microsoft.com/office/drawing/2014/main" id="{F6A00987-10FC-4804-AF11-578BD7E1AD06}"/>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9" name="TextBox 2968">
          <a:extLst>
            <a:ext uri="{FF2B5EF4-FFF2-40B4-BE49-F238E27FC236}">
              <a16:creationId xmlns:a16="http://schemas.microsoft.com/office/drawing/2014/main" id="{9C1EB0D6-29E5-4C78-8775-5076CD208D94}"/>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70" name="TextBox 2969">
          <a:extLst>
            <a:ext uri="{FF2B5EF4-FFF2-40B4-BE49-F238E27FC236}">
              <a16:creationId xmlns:a16="http://schemas.microsoft.com/office/drawing/2014/main" id="{EFDE3A9C-D1BD-44CA-B15F-51672A662E32}"/>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71" name="TextBox 2970">
          <a:extLst>
            <a:ext uri="{FF2B5EF4-FFF2-40B4-BE49-F238E27FC236}">
              <a16:creationId xmlns:a16="http://schemas.microsoft.com/office/drawing/2014/main" id="{999FA138-06E6-4751-B4A2-80018A4669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2" name="TextBox 2971">
          <a:extLst>
            <a:ext uri="{FF2B5EF4-FFF2-40B4-BE49-F238E27FC236}">
              <a16:creationId xmlns:a16="http://schemas.microsoft.com/office/drawing/2014/main" id="{37FA7107-C635-4EA5-AB4E-E6CC2924CC3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3" name="TextBox 2972">
          <a:extLst>
            <a:ext uri="{FF2B5EF4-FFF2-40B4-BE49-F238E27FC236}">
              <a16:creationId xmlns:a16="http://schemas.microsoft.com/office/drawing/2014/main" id="{9E8486A4-7262-4F29-AC97-C684449CDF88}"/>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74" name="TextBox 2973">
          <a:extLst>
            <a:ext uri="{FF2B5EF4-FFF2-40B4-BE49-F238E27FC236}">
              <a16:creationId xmlns:a16="http://schemas.microsoft.com/office/drawing/2014/main" id="{890C8172-2806-4379-8476-4BBB253FB125}"/>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75" name="TextBox 2974">
          <a:extLst>
            <a:ext uri="{FF2B5EF4-FFF2-40B4-BE49-F238E27FC236}">
              <a16:creationId xmlns:a16="http://schemas.microsoft.com/office/drawing/2014/main" id="{B2BB7C89-722D-4A59-BBD6-019811D9A2A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76" name="TextBox 2975">
          <a:extLst>
            <a:ext uri="{FF2B5EF4-FFF2-40B4-BE49-F238E27FC236}">
              <a16:creationId xmlns:a16="http://schemas.microsoft.com/office/drawing/2014/main" id="{224A3A4D-1032-427E-ABE6-17BF465FD13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77" name="TextBox 2976">
          <a:extLst>
            <a:ext uri="{FF2B5EF4-FFF2-40B4-BE49-F238E27FC236}">
              <a16:creationId xmlns:a16="http://schemas.microsoft.com/office/drawing/2014/main" id="{C20DBBE4-148F-437A-AA47-49DF4F9FA88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8" name="TextBox 2977">
          <a:extLst>
            <a:ext uri="{FF2B5EF4-FFF2-40B4-BE49-F238E27FC236}">
              <a16:creationId xmlns:a16="http://schemas.microsoft.com/office/drawing/2014/main" id="{0140306A-3EF7-43C3-A434-F9A90D59A819}"/>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9" name="TextBox 2978">
          <a:extLst>
            <a:ext uri="{FF2B5EF4-FFF2-40B4-BE49-F238E27FC236}">
              <a16:creationId xmlns:a16="http://schemas.microsoft.com/office/drawing/2014/main" id="{A5CD9C6F-1B6F-4C45-9B50-5A53EA709F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80" name="TextBox 2979">
          <a:extLst>
            <a:ext uri="{FF2B5EF4-FFF2-40B4-BE49-F238E27FC236}">
              <a16:creationId xmlns:a16="http://schemas.microsoft.com/office/drawing/2014/main" id="{F4BC96D3-F62A-4AB6-9E25-231F97D1DD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81" name="TextBox 2980">
          <a:extLst>
            <a:ext uri="{FF2B5EF4-FFF2-40B4-BE49-F238E27FC236}">
              <a16:creationId xmlns:a16="http://schemas.microsoft.com/office/drawing/2014/main" id="{1CEA3DDB-55E0-47D8-B0B8-975A8C9A141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2" name="TextBox 2981">
          <a:extLst>
            <a:ext uri="{FF2B5EF4-FFF2-40B4-BE49-F238E27FC236}">
              <a16:creationId xmlns:a16="http://schemas.microsoft.com/office/drawing/2014/main" id="{4B852D4B-6B43-43FC-B618-CAB5238AEAD1}"/>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83" name="TextBox 2982">
          <a:extLst>
            <a:ext uri="{FF2B5EF4-FFF2-40B4-BE49-F238E27FC236}">
              <a16:creationId xmlns:a16="http://schemas.microsoft.com/office/drawing/2014/main" id="{D45610BD-D3E7-4282-B81B-0698712E96B7}"/>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84" name="TextBox 2983">
          <a:extLst>
            <a:ext uri="{FF2B5EF4-FFF2-40B4-BE49-F238E27FC236}">
              <a16:creationId xmlns:a16="http://schemas.microsoft.com/office/drawing/2014/main" id="{8D2CE984-ABB6-4577-BBE3-1EE61BCFA8E8}"/>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85" name="TextBox 2984">
          <a:extLst>
            <a:ext uri="{FF2B5EF4-FFF2-40B4-BE49-F238E27FC236}">
              <a16:creationId xmlns:a16="http://schemas.microsoft.com/office/drawing/2014/main" id="{940ACBDB-8109-4A35-8D57-20DC4AE1EF9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6" name="TextBox 2985">
          <a:extLst>
            <a:ext uri="{FF2B5EF4-FFF2-40B4-BE49-F238E27FC236}">
              <a16:creationId xmlns:a16="http://schemas.microsoft.com/office/drawing/2014/main" id="{26AB278A-1D62-4D6B-9092-052F8E994EC3}"/>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7" name="TextBox 2986">
          <a:extLst>
            <a:ext uri="{FF2B5EF4-FFF2-40B4-BE49-F238E27FC236}">
              <a16:creationId xmlns:a16="http://schemas.microsoft.com/office/drawing/2014/main" id="{D7AF297D-48BD-407A-8673-5DCCB376457A}"/>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8" name="TextBox 2987">
          <a:extLst>
            <a:ext uri="{FF2B5EF4-FFF2-40B4-BE49-F238E27FC236}">
              <a16:creationId xmlns:a16="http://schemas.microsoft.com/office/drawing/2014/main" id="{88D067F9-FBDA-4E82-92C2-908E87AF0280}"/>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9" name="TextBox 2988">
          <a:extLst>
            <a:ext uri="{FF2B5EF4-FFF2-40B4-BE49-F238E27FC236}">
              <a16:creationId xmlns:a16="http://schemas.microsoft.com/office/drawing/2014/main" id="{8738E2A3-84C7-423C-B5FB-D6C037B27748}"/>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90" name="TextBox 2989">
          <a:extLst>
            <a:ext uri="{FF2B5EF4-FFF2-40B4-BE49-F238E27FC236}">
              <a16:creationId xmlns:a16="http://schemas.microsoft.com/office/drawing/2014/main" id="{AA062A36-DAAA-40A6-A5AE-45059E256A54}"/>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91" name="TextBox 2990">
          <a:extLst>
            <a:ext uri="{FF2B5EF4-FFF2-40B4-BE49-F238E27FC236}">
              <a16:creationId xmlns:a16="http://schemas.microsoft.com/office/drawing/2014/main" id="{9E6730F0-85E1-4CD5-97C3-599E1CE46E7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2" name="TextBox 2991">
          <a:extLst>
            <a:ext uri="{FF2B5EF4-FFF2-40B4-BE49-F238E27FC236}">
              <a16:creationId xmlns:a16="http://schemas.microsoft.com/office/drawing/2014/main" id="{54252144-39EC-425B-B670-793440CAEC75}"/>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3" name="TextBox 2992">
          <a:extLst>
            <a:ext uri="{FF2B5EF4-FFF2-40B4-BE49-F238E27FC236}">
              <a16:creationId xmlns:a16="http://schemas.microsoft.com/office/drawing/2014/main" id="{BD16C985-94F7-443C-854A-454831D12758}"/>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94" name="TextBox 2993">
          <a:extLst>
            <a:ext uri="{FF2B5EF4-FFF2-40B4-BE49-F238E27FC236}">
              <a16:creationId xmlns:a16="http://schemas.microsoft.com/office/drawing/2014/main" id="{88AD923B-FE0A-42DF-921E-DA870012560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95" name="TextBox 2994">
          <a:extLst>
            <a:ext uri="{FF2B5EF4-FFF2-40B4-BE49-F238E27FC236}">
              <a16:creationId xmlns:a16="http://schemas.microsoft.com/office/drawing/2014/main" id="{0BAFFF7B-BE38-440A-AE06-1CD8D546CAB0}"/>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6" name="TextBox 2995">
          <a:extLst>
            <a:ext uri="{FF2B5EF4-FFF2-40B4-BE49-F238E27FC236}">
              <a16:creationId xmlns:a16="http://schemas.microsoft.com/office/drawing/2014/main" id="{FBC466D2-5EB9-42B9-9892-9C806BE9EA2E}"/>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7" name="TextBox 2996">
          <a:extLst>
            <a:ext uri="{FF2B5EF4-FFF2-40B4-BE49-F238E27FC236}">
              <a16:creationId xmlns:a16="http://schemas.microsoft.com/office/drawing/2014/main" id="{5C7CDA36-7441-456A-92A2-96F40AF7185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8" name="TextBox 2997">
          <a:extLst>
            <a:ext uri="{FF2B5EF4-FFF2-40B4-BE49-F238E27FC236}">
              <a16:creationId xmlns:a16="http://schemas.microsoft.com/office/drawing/2014/main" id="{AA69802D-7E44-4C37-8B13-D2993E86BB4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9" name="TextBox 2998">
          <a:extLst>
            <a:ext uri="{FF2B5EF4-FFF2-40B4-BE49-F238E27FC236}">
              <a16:creationId xmlns:a16="http://schemas.microsoft.com/office/drawing/2014/main" id="{A78D2AE4-E2CA-4477-BD7F-80BB79B0011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0" name="TextBox 2999">
          <a:extLst>
            <a:ext uri="{FF2B5EF4-FFF2-40B4-BE49-F238E27FC236}">
              <a16:creationId xmlns:a16="http://schemas.microsoft.com/office/drawing/2014/main" id="{1666BE14-95BD-4CAC-9F66-47F0C52E4D0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1" name="TextBox 3000">
          <a:extLst>
            <a:ext uri="{FF2B5EF4-FFF2-40B4-BE49-F238E27FC236}">
              <a16:creationId xmlns:a16="http://schemas.microsoft.com/office/drawing/2014/main" id="{CB52CE1D-97DE-4A03-89D9-52142FCE5CFD}"/>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2" name="TextBox 3001">
          <a:extLst>
            <a:ext uri="{FF2B5EF4-FFF2-40B4-BE49-F238E27FC236}">
              <a16:creationId xmlns:a16="http://schemas.microsoft.com/office/drawing/2014/main" id="{4074A353-8516-4222-BA6C-F5F1C201DB0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3" name="TextBox 3002">
          <a:extLst>
            <a:ext uri="{FF2B5EF4-FFF2-40B4-BE49-F238E27FC236}">
              <a16:creationId xmlns:a16="http://schemas.microsoft.com/office/drawing/2014/main" id="{AB80EA65-27F7-4095-B078-8D6BD6E1897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04" name="TextBox 3003">
          <a:extLst>
            <a:ext uri="{FF2B5EF4-FFF2-40B4-BE49-F238E27FC236}">
              <a16:creationId xmlns:a16="http://schemas.microsoft.com/office/drawing/2014/main" id="{6996417F-36B5-42C1-A4DF-83A2E99C233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05" name="TextBox 3004">
          <a:extLst>
            <a:ext uri="{FF2B5EF4-FFF2-40B4-BE49-F238E27FC236}">
              <a16:creationId xmlns:a16="http://schemas.microsoft.com/office/drawing/2014/main" id="{8E98C1D6-A54F-4EC3-8057-F210BE3891C9}"/>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6" name="TextBox 3005">
          <a:extLst>
            <a:ext uri="{FF2B5EF4-FFF2-40B4-BE49-F238E27FC236}">
              <a16:creationId xmlns:a16="http://schemas.microsoft.com/office/drawing/2014/main" id="{64B5554E-63A4-4DC0-ADAB-8E25D4C5CBB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7" name="TextBox 3006">
          <a:extLst>
            <a:ext uri="{FF2B5EF4-FFF2-40B4-BE49-F238E27FC236}">
              <a16:creationId xmlns:a16="http://schemas.microsoft.com/office/drawing/2014/main" id="{114A3714-CA13-42B2-879D-73B2F6A0B1B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8" name="TextBox 3007">
          <a:extLst>
            <a:ext uri="{FF2B5EF4-FFF2-40B4-BE49-F238E27FC236}">
              <a16:creationId xmlns:a16="http://schemas.microsoft.com/office/drawing/2014/main" id="{3B4F8138-6245-45F3-935C-77A8D915BC9D}"/>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9" name="TextBox 3008">
          <a:extLst>
            <a:ext uri="{FF2B5EF4-FFF2-40B4-BE49-F238E27FC236}">
              <a16:creationId xmlns:a16="http://schemas.microsoft.com/office/drawing/2014/main" id="{98879078-EB3B-4696-8FA2-C6184F261C4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0" name="TextBox 3009">
          <a:extLst>
            <a:ext uri="{FF2B5EF4-FFF2-40B4-BE49-F238E27FC236}">
              <a16:creationId xmlns:a16="http://schemas.microsoft.com/office/drawing/2014/main" id="{E870C00A-BF56-4693-B162-BFD8F37594A8}"/>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1" name="TextBox 3010">
          <a:extLst>
            <a:ext uri="{FF2B5EF4-FFF2-40B4-BE49-F238E27FC236}">
              <a16:creationId xmlns:a16="http://schemas.microsoft.com/office/drawing/2014/main" id="{4C11521F-6DAE-4EF1-910E-86610228E99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2" name="TextBox 3011">
          <a:extLst>
            <a:ext uri="{FF2B5EF4-FFF2-40B4-BE49-F238E27FC236}">
              <a16:creationId xmlns:a16="http://schemas.microsoft.com/office/drawing/2014/main" id="{C90DE4F2-0DFE-4AD8-9E35-0C68289A82F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3" name="TextBox 3012">
          <a:extLst>
            <a:ext uri="{FF2B5EF4-FFF2-40B4-BE49-F238E27FC236}">
              <a16:creationId xmlns:a16="http://schemas.microsoft.com/office/drawing/2014/main" id="{45F863FA-C3FE-4F39-B243-A712057E41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4" name="TextBox 3013">
          <a:extLst>
            <a:ext uri="{FF2B5EF4-FFF2-40B4-BE49-F238E27FC236}">
              <a16:creationId xmlns:a16="http://schemas.microsoft.com/office/drawing/2014/main" id="{8956849D-107A-46AF-A024-E0713A760B3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5" name="TextBox 3014">
          <a:extLst>
            <a:ext uri="{FF2B5EF4-FFF2-40B4-BE49-F238E27FC236}">
              <a16:creationId xmlns:a16="http://schemas.microsoft.com/office/drawing/2014/main" id="{3EC14440-0866-400A-8056-076FBBCEDE1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6" name="TextBox 3015">
          <a:extLst>
            <a:ext uri="{FF2B5EF4-FFF2-40B4-BE49-F238E27FC236}">
              <a16:creationId xmlns:a16="http://schemas.microsoft.com/office/drawing/2014/main" id="{AC110118-D651-4583-AD16-250D98D9297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7" name="TextBox 3016">
          <a:extLst>
            <a:ext uri="{FF2B5EF4-FFF2-40B4-BE49-F238E27FC236}">
              <a16:creationId xmlns:a16="http://schemas.microsoft.com/office/drawing/2014/main" id="{652D344F-95F2-4718-96DE-9FACFA508F2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8" name="TextBox 3017">
          <a:extLst>
            <a:ext uri="{FF2B5EF4-FFF2-40B4-BE49-F238E27FC236}">
              <a16:creationId xmlns:a16="http://schemas.microsoft.com/office/drawing/2014/main" id="{9AF89F3E-02DD-4983-B1BC-6CE44A2A484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9" name="TextBox 3018">
          <a:extLst>
            <a:ext uri="{FF2B5EF4-FFF2-40B4-BE49-F238E27FC236}">
              <a16:creationId xmlns:a16="http://schemas.microsoft.com/office/drawing/2014/main" id="{887BE0E5-2EC3-410D-AD69-B957DB024A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0" name="TextBox 3019">
          <a:extLst>
            <a:ext uri="{FF2B5EF4-FFF2-40B4-BE49-F238E27FC236}">
              <a16:creationId xmlns:a16="http://schemas.microsoft.com/office/drawing/2014/main" id="{9DFC0721-B7A5-449C-8620-75F15B0E369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1" name="TextBox 3020">
          <a:extLst>
            <a:ext uri="{FF2B5EF4-FFF2-40B4-BE49-F238E27FC236}">
              <a16:creationId xmlns:a16="http://schemas.microsoft.com/office/drawing/2014/main" id="{C49F40FB-D1E9-45C0-B414-04F4FD063D8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22" name="TextBox 3021">
          <a:extLst>
            <a:ext uri="{FF2B5EF4-FFF2-40B4-BE49-F238E27FC236}">
              <a16:creationId xmlns:a16="http://schemas.microsoft.com/office/drawing/2014/main" id="{D2A2D33C-C3ED-4EAD-BAD3-B1BDEB519F2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23" name="TextBox 3022">
          <a:extLst>
            <a:ext uri="{FF2B5EF4-FFF2-40B4-BE49-F238E27FC236}">
              <a16:creationId xmlns:a16="http://schemas.microsoft.com/office/drawing/2014/main" id="{E1D4A552-BA75-435E-B4BE-190FFA85ECBA}"/>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4" name="TextBox 3023">
          <a:extLst>
            <a:ext uri="{FF2B5EF4-FFF2-40B4-BE49-F238E27FC236}">
              <a16:creationId xmlns:a16="http://schemas.microsoft.com/office/drawing/2014/main" id="{172B7CAC-64B5-4650-B073-46591AA1C6C4}"/>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5" name="TextBox 3024">
          <a:extLst>
            <a:ext uri="{FF2B5EF4-FFF2-40B4-BE49-F238E27FC236}">
              <a16:creationId xmlns:a16="http://schemas.microsoft.com/office/drawing/2014/main" id="{8D73D101-DE54-4E3B-AA75-ABE478F6ABEC}"/>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26" name="TextBox 3025">
          <a:extLst>
            <a:ext uri="{FF2B5EF4-FFF2-40B4-BE49-F238E27FC236}">
              <a16:creationId xmlns:a16="http://schemas.microsoft.com/office/drawing/2014/main" id="{E921D6E0-4DFB-4CA0-84F1-CAFA8723718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27" name="TextBox 3026">
          <a:extLst>
            <a:ext uri="{FF2B5EF4-FFF2-40B4-BE49-F238E27FC236}">
              <a16:creationId xmlns:a16="http://schemas.microsoft.com/office/drawing/2014/main" id="{E08CAD15-42D4-4818-B364-6F4D5A205DF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8" name="TextBox 3027">
          <a:extLst>
            <a:ext uri="{FF2B5EF4-FFF2-40B4-BE49-F238E27FC236}">
              <a16:creationId xmlns:a16="http://schemas.microsoft.com/office/drawing/2014/main" id="{B2A29BD4-0206-4548-88B4-E7085E26CEB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9" name="TextBox 3028">
          <a:extLst>
            <a:ext uri="{FF2B5EF4-FFF2-40B4-BE49-F238E27FC236}">
              <a16:creationId xmlns:a16="http://schemas.microsoft.com/office/drawing/2014/main" id="{FEE64FA0-E354-4110-BD59-FEEAEB18B327}"/>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0" name="TextBox 3029">
          <a:extLst>
            <a:ext uri="{FF2B5EF4-FFF2-40B4-BE49-F238E27FC236}">
              <a16:creationId xmlns:a16="http://schemas.microsoft.com/office/drawing/2014/main" id="{2DB00A1D-1607-432B-9419-1CDAE276B24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1" name="TextBox 3030">
          <a:extLst>
            <a:ext uri="{FF2B5EF4-FFF2-40B4-BE49-F238E27FC236}">
              <a16:creationId xmlns:a16="http://schemas.microsoft.com/office/drawing/2014/main" id="{DD4DEC34-FB3C-45BA-AEEA-4D9EA2A9C34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32" name="TextBox 3031">
          <a:extLst>
            <a:ext uri="{FF2B5EF4-FFF2-40B4-BE49-F238E27FC236}">
              <a16:creationId xmlns:a16="http://schemas.microsoft.com/office/drawing/2014/main" id="{0005D4D6-F562-4FAB-A82B-C839666AC7B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33" name="TextBox 3032">
          <a:extLst>
            <a:ext uri="{FF2B5EF4-FFF2-40B4-BE49-F238E27FC236}">
              <a16:creationId xmlns:a16="http://schemas.microsoft.com/office/drawing/2014/main" id="{527BC7D1-24E0-4F02-B6B9-F0CFAB151D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4" name="TextBox 3033">
          <a:extLst>
            <a:ext uri="{FF2B5EF4-FFF2-40B4-BE49-F238E27FC236}">
              <a16:creationId xmlns:a16="http://schemas.microsoft.com/office/drawing/2014/main" id="{C13FEA24-EF14-4EFF-A533-D52BE3FF2B9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5" name="TextBox 3034">
          <a:extLst>
            <a:ext uri="{FF2B5EF4-FFF2-40B4-BE49-F238E27FC236}">
              <a16:creationId xmlns:a16="http://schemas.microsoft.com/office/drawing/2014/main" id="{27F5970E-3606-4B4C-86BE-0796C7D9F3B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6" name="TextBox 3035">
          <a:extLst>
            <a:ext uri="{FF2B5EF4-FFF2-40B4-BE49-F238E27FC236}">
              <a16:creationId xmlns:a16="http://schemas.microsoft.com/office/drawing/2014/main" id="{31C1FF95-3F2E-4E60-BBBE-8D39CE1A18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7" name="TextBox 3036">
          <a:extLst>
            <a:ext uri="{FF2B5EF4-FFF2-40B4-BE49-F238E27FC236}">
              <a16:creationId xmlns:a16="http://schemas.microsoft.com/office/drawing/2014/main" id="{9B3A53B0-6471-4A9C-B373-D98BAC18883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8" name="TextBox 3037">
          <a:extLst>
            <a:ext uri="{FF2B5EF4-FFF2-40B4-BE49-F238E27FC236}">
              <a16:creationId xmlns:a16="http://schemas.microsoft.com/office/drawing/2014/main" id="{52F8BCF9-0F40-4F35-8226-3C87689116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9" name="TextBox 3038">
          <a:extLst>
            <a:ext uri="{FF2B5EF4-FFF2-40B4-BE49-F238E27FC236}">
              <a16:creationId xmlns:a16="http://schemas.microsoft.com/office/drawing/2014/main" id="{57657793-A678-4154-A091-C69B7B0E496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40" name="TextBox 3039">
          <a:extLst>
            <a:ext uri="{FF2B5EF4-FFF2-40B4-BE49-F238E27FC236}">
              <a16:creationId xmlns:a16="http://schemas.microsoft.com/office/drawing/2014/main" id="{38DA1EA0-EC71-4ED2-9CED-02B8533EE41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41" name="TextBox 3040">
          <a:extLst>
            <a:ext uri="{FF2B5EF4-FFF2-40B4-BE49-F238E27FC236}">
              <a16:creationId xmlns:a16="http://schemas.microsoft.com/office/drawing/2014/main" id="{03ACB9E8-2A65-4B55-B817-CAA5EFA93C4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42" name="TextBox 3041">
          <a:extLst>
            <a:ext uri="{FF2B5EF4-FFF2-40B4-BE49-F238E27FC236}">
              <a16:creationId xmlns:a16="http://schemas.microsoft.com/office/drawing/2014/main" id="{0C6CACAD-2BF0-47BF-A936-69EFB8AF994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43" name="TextBox 3042">
          <a:extLst>
            <a:ext uri="{FF2B5EF4-FFF2-40B4-BE49-F238E27FC236}">
              <a16:creationId xmlns:a16="http://schemas.microsoft.com/office/drawing/2014/main" id="{F52B0217-C9CB-48F3-8432-82496B2C1D8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4" name="TextBox 3043">
          <a:extLst>
            <a:ext uri="{FF2B5EF4-FFF2-40B4-BE49-F238E27FC236}">
              <a16:creationId xmlns:a16="http://schemas.microsoft.com/office/drawing/2014/main" id="{00B20D13-0AE7-414E-B864-BF6B5F80287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5" name="TextBox 3044">
          <a:extLst>
            <a:ext uri="{FF2B5EF4-FFF2-40B4-BE49-F238E27FC236}">
              <a16:creationId xmlns:a16="http://schemas.microsoft.com/office/drawing/2014/main" id="{6D3098BA-147F-4B7F-B0F9-5CFF490A0DC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6" name="TextBox 3045">
          <a:extLst>
            <a:ext uri="{FF2B5EF4-FFF2-40B4-BE49-F238E27FC236}">
              <a16:creationId xmlns:a16="http://schemas.microsoft.com/office/drawing/2014/main" id="{9BED2359-BA35-4FFC-9006-FD454330C47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7" name="TextBox 3046">
          <a:extLst>
            <a:ext uri="{FF2B5EF4-FFF2-40B4-BE49-F238E27FC236}">
              <a16:creationId xmlns:a16="http://schemas.microsoft.com/office/drawing/2014/main" id="{6B31EF6D-E406-4F30-A119-568D70FB116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8" name="TextBox 3047">
          <a:extLst>
            <a:ext uri="{FF2B5EF4-FFF2-40B4-BE49-F238E27FC236}">
              <a16:creationId xmlns:a16="http://schemas.microsoft.com/office/drawing/2014/main" id="{8A1BE0E8-42DD-47A6-8B0D-41E350DACB8A}"/>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9" name="TextBox 3048">
          <a:extLst>
            <a:ext uri="{FF2B5EF4-FFF2-40B4-BE49-F238E27FC236}">
              <a16:creationId xmlns:a16="http://schemas.microsoft.com/office/drawing/2014/main" id="{6E7A8A00-FBCA-4839-A49B-584FB9284C1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3050" name="TextBox 3049">
          <a:extLst>
            <a:ext uri="{FF2B5EF4-FFF2-40B4-BE49-F238E27FC236}">
              <a16:creationId xmlns:a16="http://schemas.microsoft.com/office/drawing/2014/main" id="{7E3EC6F5-D867-4380-B557-0D0CD75EB39B}"/>
            </a:ext>
          </a:extLst>
        </xdr:cNvPr>
        <xdr:cNvSpPr txBox="1"/>
      </xdr:nvSpPr>
      <xdr:spPr>
        <a:xfrm>
          <a:off x="50368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051" name="TextBox 3050">
          <a:extLst>
            <a:ext uri="{FF2B5EF4-FFF2-40B4-BE49-F238E27FC236}">
              <a16:creationId xmlns:a16="http://schemas.microsoft.com/office/drawing/2014/main" id="{713A472C-4135-467D-AFEA-47A1FF8C2A5D}"/>
            </a:ext>
          </a:extLst>
        </xdr:cNvPr>
        <xdr:cNvSpPr txBox="1"/>
      </xdr:nvSpPr>
      <xdr:spPr>
        <a:xfrm>
          <a:off x="50368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052" name="TextBox 3051">
          <a:extLst>
            <a:ext uri="{FF2B5EF4-FFF2-40B4-BE49-F238E27FC236}">
              <a16:creationId xmlns:a16="http://schemas.microsoft.com/office/drawing/2014/main" id="{5ED8FDF5-0B4C-425B-ADD1-356D153B4D23}"/>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053" name="TextBox 3052">
          <a:extLst>
            <a:ext uri="{FF2B5EF4-FFF2-40B4-BE49-F238E27FC236}">
              <a16:creationId xmlns:a16="http://schemas.microsoft.com/office/drawing/2014/main" id="{01130C5D-FFF5-45C8-8ECF-7490D57C16D8}"/>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054" name="TextBox 3053">
          <a:extLst>
            <a:ext uri="{FF2B5EF4-FFF2-40B4-BE49-F238E27FC236}">
              <a16:creationId xmlns:a16="http://schemas.microsoft.com/office/drawing/2014/main" id="{D8F2AD6E-3FF1-49D8-925F-2E08DE7326AB}"/>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5" name="TextBox 3054">
          <a:extLst>
            <a:ext uri="{FF2B5EF4-FFF2-40B4-BE49-F238E27FC236}">
              <a16:creationId xmlns:a16="http://schemas.microsoft.com/office/drawing/2014/main" id="{5D01EBB8-6702-4176-A374-ABB01BC03F41}"/>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6" name="TextBox 3055">
          <a:extLst>
            <a:ext uri="{FF2B5EF4-FFF2-40B4-BE49-F238E27FC236}">
              <a16:creationId xmlns:a16="http://schemas.microsoft.com/office/drawing/2014/main" id="{3826CC74-CA92-4E83-A115-8720E1F6D982}"/>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7" name="TextBox 3056">
          <a:extLst>
            <a:ext uri="{FF2B5EF4-FFF2-40B4-BE49-F238E27FC236}">
              <a16:creationId xmlns:a16="http://schemas.microsoft.com/office/drawing/2014/main" id="{6FBEA78E-A3FB-4790-AFD3-B6C64DF3C9C6}"/>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8" name="TextBox 3057">
          <a:extLst>
            <a:ext uri="{FF2B5EF4-FFF2-40B4-BE49-F238E27FC236}">
              <a16:creationId xmlns:a16="http://schemas.microsoft.com/office/drawing/2014/main" id="{9DFBEB44-8C1F-4E27-878D-BF466E2A6988}"/>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59" name="TextBox 3058">
          <a:extLst>
            <a:ext uri="{FF2B5EF4-FFF2-40B4-BE49-F238E27FC236}">
              <a16:creationId xmlns:a16="http://schemas.microsoft.com/office/drawing/2014/main" id="{71AE6C10-1A10-44A6-9D4A-43A9F393B78B}"/>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60" name="TextBox 3059">
          <a:extLst>
            <a:ext uri="{FF2B5EF4-FFF2-40B4-BE49-F238E27FC236}">
              <a16:creationId xmlns:a16="http://schemas.microsoft.com/office/drawing/2014/main" id="{F2694B85-2331-4C04-9A52-515AEBBC26FC}"/>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61" name="TextBox 3060">
          <a:extLst>
            <a:ext uri="{FF2B5EF4-FFF2-40B4-BE49-F238E27FC236}">
              <a16:creationId xmlns:a16="http://schemas.microsoft.com/office/drawing/2014/main" id="{08B0C658-254F-445E-9CBA-07FFD9D32C4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62" name="TextBox 3061">
          <a:extLst>
            <a:ext uri="{FF2B5EF4-FFF2-40B4-BE49-F238E27FC236}">
              <a16:creationId xmlns:a16="http://schemas.microsoft.com/office/drawing/2014/main" id="{19915253-4990-4CC0-BBCA-934B741A0D0A}"/>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3" name="TextBox 3062">
          <a:extLst>
            <a:ext uri="{FF2B5EF4-FFF2-40B4-BE49-F238E27FC236}">
              <a16:creationId xmlns:a16="http://schemas.microsoft.com/office/drawing/2014/main" id="{E3C7D050-26DC-49A6-BC36-FE220688A4A5}"/>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4" name="TextBox 3063">
          <a:extLst>
            <a:ext uri="{FF2B5EF4-FFF2-40B4-BE49-F238E27FC236}">
              <a16:creationId xmlns:a16="http://schemas.microsoft.com/office/drawing/2014/main" id="{E4C2C1FA-68E6-499F-8BDF-F3E8D1A9DED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5" name="TextBox 3064">
          <a:extLst>
            <a:ext uri="{FF2B5EF4-FFF2-40B4-BE49-F238E27FC236}">
              <a16:creationId xmlns:a16="http://schemas.microsoft.com/office/drawing/2014/main" id="{10685F37-41B5-422B-87A2-6C7986543EC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6" name="TextBox 3065">
          <a:extLst>
            <a:ext uri="{FF2B5EF4-FFF2-40B4-BE49-F238E27FC236}">
              <a16:creationId xmlns:a16="http://schemas.microsoft.com/office/drawing/2014/main" id="{D928470A-7F70-4334-A915-AD3BC15F475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7" name="TextBox 3066">
          <a:extLst>
            <a:ext uri="{FF2B5EF4-FFF2-40B4-BE49-F238E27FC236}">
              <a16:creationId xmlns:a16="http://schemas.microsoft.com/office/drawing/2014/main" id="{57190832-1448-4523-B06A-10A3C52304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8" name="TextBox 3067">
          <a:extLst>
            <a:ext uri="{FF2B5EF4-FFF2-40B4-BE49-F238E27FC236}">
              <a16:creationId xmlns:a16="http://schemas.microsoft.com/office/drawing/2014/main" id="{88892D7E-AB77-494D-92B6-50AB7208F54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69" name="TextBox 3068">
          <a:extLst>
            <a:ext uri="{FF2B5EF4-FFF2-40B4-BE49-F238E27FC236}">
              <a16:creationId xmlns:a16="http://schemas.microsoft.com/office/drawing/2014/main" id="{446FC466-5CC5-4E14-BDD1-B77391A129A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70" name="TextBox 3069">
          <a:extLst>
            <a:ext uri="{FF2B5EF4-FFF2-40B4-BE49-F238E27FC236}">
              <a16:creationId xmlns:a16="http://schemas.microsoft.com/office/drawing/2014/main" id="{00A6889F-246E-4EF6-8B8E-E20A23AFADD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1" name="TextBox 3070">
          <a:extLst>
            <a:ext uri="{FF2B5EF4-FFF2-40B4-BE49-F238E27FC236}">
              <a16:creationId xmlns:a16="http://schemas.microsoft.com/office/drawing/2014/main" id="{D4EB8CDC-2186-468C-9128-029982CEE4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2" name="TextBox 3071">
          <a:extLst>
            <a:ext uri="{FF2B5EF4-FFF2-40B4-BE49-F238E27FC236}">
              <a16:creationId xmlns:a16="http://schemas.microsoft.com/office/drawing/2014/main" id="{75AE0E85-23ED-4118-B0C8-14BD6A029F25}"/>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3" name="TextBox 3072">
          <a:extLst>
            <a:ext uri="{FF2B5EF4-FFF2-40B4-BE49-F238E27FC236}">
              <a16:creationId xmlns:a16="http://schemas.microsoft.com/office/drawing/2014/main" id="{2D004BFA-BEF6-4B20-828D-4D6C83E50A4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4" name="TextBox 3073">
          <a:extLst>
            <a:ext uri="{FF2B5EF4-FFF2-40B4-BE49-F238E27FC236}">
              <a16:creationId xmlns:a16="http://schemas.microsoft.com/office/drawing/2014/main" id="{812E8977-8DF0-49A5-AC65-ACE37D91CAB3}"/>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075" name="TextBox 3074">
          <a:extLst>
            <a:ext uri="{FF2B5EF4-FFF2-40B4-BE49-F238E27FC236}">
              <a16:creationId xmlns:a16="http://schemas.microsoft.com/office/drawing/2014/main" id="{65216547-E968-4519-AA42-CC3BEF258D3D}"/>
            </a:ext>
          </a:extLst>
        </xdr:cNvPr>
        <xdr:cNvSpPr txBox="1"/>
      </xdr:nvSpPr>
      <xdr:spPr>
        <a:xfrm>
          <a:off x="50368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6" name="TextBox 3075">
          <a:extLst>
            <a:ext uri="{FF2B5EF4-FFF2-40B4-BE49-F238E27FC236}">
              <a16:creationId xmlns:a16="http://schemas.microsoft.com/office/drawing/2014/main" id="{9BDD7CAC-2785-475C-816E-7E39D8C873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7" name="TextBox 3076">
          <a:extLst>
            <a:ext uri="{FF2B5EF4-FFF2-40B4-BE49-F238E27FC236}">
              <a16:creationId xmlns:a16="http://schemas.microsoft.com/office/drawing/2014/main" id="{A80F911A-0AA0-4218-819A-67CE843A1D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8" name="TextBox 3077">
          <a:extLst>
            <a:ext uri="{FF2B5EF4-FFF2-40B4-BE49-F238E27FC236}">
              <a16:creationId xmlns:a16="http://schemas.microsoft.com/office/drawing/2014/main" id="{BB37F55A-8D2E-4F06-B277-D66952D96D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9" name="TextBox 3078">
          <a:extLst>
            <a:ext uri="{FF2B5EF4-FFF2-40B4-BE49-F238E27FC236}">
              <a16:creationId xmlns:a16="http://schemas.microsoft.com/office/drawing/2014/main" id="{EFBA04B6-1D58-4C28-B697-AF31C97E16CA}"/>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80" name="TextBox 3079">
          <a:extLst>
            <a:ext uri="{FF2B5EF4-FFF2-40B4-BE49-F238E27FC236}">
              <a16:creationId xmlns:a16="http://schemas.microsoft.com/office/drawing/2014/main" id="{DCF77704-7113-401F-A3E2-524CB9076EB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81" name="TextBox 3080">
          <a:extLst>
            <a:ext uri="{FF2B5EF4-FFF2-40B4-BE49-F238E27FC236}">
              <a16:creationId xmlns:a16="http://schemas.microsoft.com/office/drawing/2014/main" id="{D7AF43CD-73BF-4750-BF75-2301231E38F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2" name="TextBox 3081">
          <a:extLst>
            <a:ext uri="{FF2B5EF4-FFF2-40B4-BE49-F238E27FC236}">
              <a16:creationId xmlns:a16="http://schemas.microsoft.com/office/drawing/2014/main" id="{D697FACB-2392-4277-830A-3F9F83DEA0BC}"/>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3" name="TextBox 3082">
          <a:extLst>
            <a:ext uri="{FF2B5EF4-FFF2-40B4-BE49-F238E27FC236}">
              <a16:creationId xmlns:a16="http://schemas.microsoft.com/office/drawing/2014/main" id="{3ED13F3C-A2F2-4DEC-B155-20276A30EE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84" name="TextBox 3083">
          <a:extLst>
            <a:ext uri="{FF2B5EF4-FFF2-40B4-BE49-F238E27FC236}">
              <a16:creationId xmlns:a16="http://schemas.microsoft.com/office/drawing/2014/main" id="{D7579A52-E60E-465E-ABD5-9BBF91D75E23}"/>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85" name="TextBox 3084">
          <a:extLst>
            <a:ext uri="{FF2B5EF4-FFF2-40B4-BE49-F238E27FC236}">
              <a16:creationId xmlns:a16="http://schemas.microsoft.com/office/drawing/2014/main" id="{13B82987-32AE-49B1-897F-F5A12E78399E}"/>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6" name="TextBox 3085">
          <a:extLst>
            <a:ext uri="{FF2B5EF4-FFF2-40B4-BE49-F238E27FC236}">
              <a16:creationId xmlns:a16="http://schemas.microsoft.com/office/drawing/2014/main" id="{D6E8C484-60FE-4734-B827-8EAF76D48E0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7" name="TextBox 3086">
          <a:extLst>
            <a:ext uri="{FF2B5EF4-FFF2-40B4-BE49-F238E27FC236}">
              <a16:creationId xmlns:a16="http://schemas.microsoft.com/office/drawing/2014/main" id="{CE3AED19-1739-4CFE-89B4-CCB9F60C91BF}"/>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8" name="TextBox 3087">
          <a:extLst>
            <a:ext uri="{FF2B5EF4-FFF2-40B4-BE49-F238E27FC236}">
              <a16:creationId xmlns:a16="http://schemas.microsoft.com/office/drawing/2014/main" id="{BE8C960E-28AA-435A-A28C-AB785282422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9" name="TextBox 3088">
          <a:extLst>
            <a:ext uri="{FF2B5EF4-FFF2-40B4-BE49-F238E27FC236}">
              <a16:creationId xmlns:a16="http://schemas.microsoft.com/office/drawing/2014/main" id="{0A33DB0A-A0FE-47E0-9EC5-1462704ED36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0" name="TextBox 3089">
          <a:extLst>
            <a:ext uri="{FF2B5EF4-FFF2-40B4-BE49-F238E27FC236}">
              <a16:creationId xmlns:a16="http://schemas.microsoft.com/office/drawing/2014/main" id="{44EF0837-C3D1-4DE8-9C67-8B0031ED5E0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1" name="TextBox 3090">
          <a:extLst>
            <a:ext uri="{FF2B5EF4-FFF2-40B4-BE49-F238E27FC236}">
              <a16:creationId xmlns:a16="http://schemas.microsoft.com/office/drawing/2014/main" id="{7E70D0A4-5E56-4E1D-826B-A2882E47C22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2" name="TextBox 3091">
          <a:extLst>
            <a:ext uri="{FF2B5EF4-FFF2-40B4-BE49-F238E27FC236}">
              <a16:creationId xmlns:a16="http://schemas.microsoft.com/office/drawing/2014/main" id="{77050CF8-61D5-4BB6-B5D6-ECB28DE887F0}"/>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3" name="TextBox 3092">
          <a:extLst>
            <a:ext uri="{FF2B5EF4-FFF2-40B4-BE49-F238E27FC236}">
              <a16:creationId xmlns:a16="http://schemas.microsoft.com/office/drawing/2014/main" id="{3FB4CC22-D1B1-4B7E-A773-D214FBB34B0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94" name="TextBox 3093">
          <a:extLst>
            <a:ext uri="{FF2B5EF4-FFF2-40B4-BE49-F238E27FC236}">
              <a16:creationId xmlns:a16="http://schemas.microsoft.com/office/drawing/2014/main" id="{14317FFA-61B5-404B-A8E1-615498C2DE90}"/>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95" name="TextBox 3094">
          <a:extLst>
            <a:ext uri="{FF2B5EF4-FFF2-40B4-BE49-F238E27FC236}">
              <a16:creationId xmlns:a16="http://schemas.microsoft.com/office/drawing/2014/main" id="{05DA26F1-5585-4E29-8D54-5162E4815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6" name="TextBox 3095">
          <a:extLst>
            <a:ext uri="{FF2B5EF4-FFF2-40B4-BE49-F238E27FC236}">
              <a16:creationId xmlns:a16="http://schemas.microsoft.com/office/drawing/2014/main" id="{A07CB3D6-A7C7-4055-8D1A-4D79D2F47D2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7" name="TextBox 3096">
          <a:extLst>
            <a:ext uri="{FF2B5EF4-FFF2-40B4-BE49-F238E27FC236}">
              <a16:creationId xmlns:a16="http://schemas.microsoft.com/office/drawing/2014/main" id="{572C27DD-6DCB-433A-B2E7-2F0DCC4BC72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8" name="TextBox 3097">
          <a:extLst>
            <a:ext uri="{FF2B5EF4-FFF2-40B4-BE49-F238E27FC236}">
              <a16:creationId xmlns:a16="http://schemas.microsoft.com/office/drawing/2014/main" id="{D9E63A1D-5206-4332-BF28-99A45E21A47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9" name="TextBox 3098">
          <a:extLst>
            <a:ext uri="{FF2B5EF4-FFF2-40B4-BE49-F238E27FC236}">
              <a16:creationId xmlns:a16="http://schemas.microsoft.com/office/drawing/2014/main" id="{94A04EAA-6D9B-45DA-854F-A18A9ADCAA4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0" name="TextBox 3099">
          <a:extLst>
            <a:ext uri="{FF2B5EF4-FFF2-40B4-BE49-F238E27FC236}">
              <a16:creationId xmlns:a16="http://schemas.microsoft.com/office/drawing/2014/main" id="{69B13FCD-51B4-4ADC-B25E-9657E7B5D42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1" name="TextBox 3100">
          <a:extLst>
            <a:ext uri="{FF2B5EF4-FFF2-40B4-BE49-F238E27FC236}">
              <a16:creationId xmlns:a16="http://schemas.microsoft.com/office/drawing/2014/main" id="{2034C98C-197D-458F-A278-F963A0E61DB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2" name="TextBox 3101">
          <a:extLst>
            <a:ext uri="{FF2B5EF4-FFF2-40B4-BE49-F238E27FC236}">
              <a16:creationId xmlns:a16="http://schemas.microsoft.com/office/drawing/2014/main" id="{B2611100-0E9B-48B1-B628-DA4ACACC55D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3" name="TextBox 3102">
          <a:extLst>
            <a:ext uri="{FF2B5EF4-FFF2-40B4-BE49-F238E27FC236}">
              <a16:creationId xmlns:a16="http://schemas.microsoft.com/office/drawing/2014/main" id="{6957139F-62B5-451A-8691-EFE4DEF1B3F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4" name="TextBox 3103">
          <a:extLst>
            <a:ext uri="{FF2B5EF4-FFF2-40B4-BE49-F238E27FC236}">
              <a16:creationId xmlns:a16="http://schemas.microsoft.com/office/drawing/2014/main" id="{363E64BE-5BBD-4126-B0EB-60F67625526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5" name="TextBox 3104">
          <a:extLst>
            <a:ext uri="{FF2B5EF4-FFF2-40B4-BE49-F238E27FC236}">
              <a16:creationId xmlns:a16="http://schemas.microsoft.com/office/drawing/2014/main" id="{94CADD9C-2C55-47FA-A91D-E7F82185050D}"/>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6" name="TextBox 3105">
          <a:extLst>
            <a:ext uri="{FF2B5EF4-FFF2-40B4-BE49-F238E27FC236}">
              <a16:creationId xmlns:a16="http://schemas.microsoft.com/office/drawing/2014/main" id="{82E001C1-549D-4926-9A88-959468D0644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7" name="TextBox 3106">
          <a:extLst>
            <a:ext uri="{FF2B5EF4-FFF2-40B4-BE49-F238E27FC236}">
              <a16:creationId xmlns:a16="http://schemas.microsoft.com/office/drawing/2014/main" id="{BEFEC56B-F58A-4266-923A-7FA99D0A71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8" name="TextBox 3107">
          <a:extLst>
            <a:ext uri="{FF2B5EF4-FFF2-40B4-BE49-F238E27FC236}">
              <a16:creationId xmlns:a16="http://schemas.microsoft.com/office/drawing/2014/main" id="{C82CF6A5-0681-4B7F-9ABF-411276415B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9" name="TextBox 3108">
          <a:extLst>
            <a:ext uri="{FF2B5EF4-FFF2-40B4-BE49-F238E27FC236}">
              <a16:creationId xmlns:a16="http://schemas.microsoft.com/office/drawing/2014/main" id="{C1F0F260-F739-4C2F-9853-E28E25BB5DD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10" name="TextBox 3109">
          <a:extLst>
            <a:ext uri="{FF2B5EF4-FFF2-40B4-BE49-F238E27FC236}">
              <a16:creationId xmlns:a16="http://schemas.microsoft.com/office/drawing/2014/main" id="{9B29DAB3-4D70-4831-8349-5E9D776D4F3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11" name="TextBox 3110">
          <a:extLst>
            <a:ext uri="{FF2B5EF4-FFF2-40B4-BE49-F238E27FC236}">
              <a16:creationId xmlns:a16="http://schemas.microsoft.com/office/drawing/2014/main" id="{3EE96459-EB5D-4FC3-94CF-7B3B2BF7CEF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112" name="TextBox 3111">
          <a:extLst>
            <a:ext uri="{FF2B5EF4-FFF2-40B4-BE49-F238E27FC236}">
              <a16:creationId xmlns:a16="http://schemas.microsoft.com/office/drawing/2014/main" id="{D30404B1-84EE-4DC1-B4A1-181073A0291D}"/>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113" name="TextBox 3112">
          <a:extLst>
            <a:ext uri="{FF2B5EF4-FFF2-40B4-BE49-F238E27FC236}">
              <a16:creationId xmlns:a16="http://schemas.microsoft.com/office/drawing/2014/main" id="{6C9BB592-89E0-4C08-B945-F9B7FF27FD5A}"/>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114" name="TextBox 3113">
          <a:extLst>
            <a:ext uri="{FF2B5EF4-FFF2-40B4-BE49-F238E27FC236}">
              <a16:creationId xmlns:a16="http://schemas.microsoft.com/office/drawing/2014/main" id="{9AE91CC3-99FF-48A8-AEFF-DE507FB2071E}"/>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115" name="TextBox 3114">
          <a:extLst>
            <a:ext uri="{FF2B5EF4-FFF2-40B4-BE49-F238E27FC236}">
              <a16:creationId xmlns:a16="http://schemas.microsoft.com/office/drawing/2014/main" id="{21BCB9A3-943A-4EB0-89A4-E6612AF5B9E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116" name="TextBox 3115">
          <a:extLst>
            <a:ext uri="{FF2B5EF4-FFF2-40B4-BE49-F238E27FC236}">
              <a16:creationId xmlns:a16="http://schemas.microsoft.com/office/drawing/2014/main" id="{9D5F8F66-5F15-46CD-AD04-8E65E613BBEE}"/>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117" name="TextBox 3116">
          <a:extLst>
            <a:ext uri="{FF2B5EF4-FFF2-40B4-BE49-F238E27FC236}">
              <a16:creationId xmlns:a16="http://schemas.microsoft.com/office/drawing/2014/main" id="{42BF6BF5-871B-4434-8F84-30ED7E5B5B70}"/>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118" name="TextBox 3117">
          <a:extLst>
            <a:ext uri="{FF2B5EF4-FFF2-40B4-BE49-F238E27FC236}">
              <a16:creationId xmlns:a16="http://schemas.microsoft.com/office/drawing/2014/main" id="{2EDE8937-4B74-46C5-8805-56721D47A66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19" name="TextBox 3118">
          <a:extLst>
            <a:ext uri="{FF2B5EF4-FFF2-40B4-BE49-F238E27FC236}">
              <a16:creationId xmlns:a16="http://schemas.microsoft.com/office/drawing/2014/main" id="{554BDC2C-D61E-4457-A9AC-8C1CA98A1E1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20" name="TextBox 3119">
          <a:extLst>
            <a:ext uri="{FF2B5EF4-FFF2-40B4-BE49-F238E27FC236}">
              <a16:creationId xmlns:a16="http://schemas.microsoft.com/office/drawing/2014/main" id="{14A963BA-2CFD-4C05-A12A-9D307AE28BF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21" name="TextBox 3120">
          <a:extLst>
            <a:ext uri="{FF2B5EF4-FFF2-40B4-BE49-F238E27FC236}">
              <a16:creationId xmlns:a16="http://schemas.microsoft.com/office/drawing/2014/main" id="{28FD953A-5D87-489D-AD2C-0C00C4BDA9C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22" name="TextBox 3121">
          <a:extLst>
            <a:ext uri="{FF2B5EF4-FFF2-40B4-BE49-F238E27FC236}">
              <a16:creationId xmlns:a16="http://schemas.microsoft.com/office/drawing/2014/main" id="{E850E6D1-3E3D-43F4-9F1F-09658882BD7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23" name="TextBox 3122">
          <a:extLst>
            <a:ext uri="{FF2B5EF4-FFF2-40B4-BE49-F238E27FC236}">
              <a16:creationId xmlns:a16="http://schemas.microsoft.com/office/drawing/2014/main" id="{ACB372FB-3ED3-4F7D-9022-AE14E527B333}"/>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24" name="TextBox 3123">
          <a:extLst>
            <a:ext uri="{FF2B5EF4-FFF2-40B4-BE49-F238E27FC236}">
              <a16:creationId xmlns:a16="http://schemas.microsoft.com/office/drawing/2014/main" id="{1367758F-6FEB-434E-BA89-BD34B2DAC50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25" name="TextBox 3124">
          <a:extLst>
            <a:ext uri="{FF2B5EF4-FFF2-40B4-BE49-F238E27FC236}">
              <a16:creationId xmlns:a16="http://schemas.microsoft.com/office/drawing/2014/main" id="{528FD3C2-67AC-4D85-BA27-121077B29B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26" name="TextBox 3125">
          <a:extLst>
            <a:ext uri="{FF2B5EF4-FFF2-40B4-BE49-F238E27FC236}">
              <a16:creationId xmlns:a16="http://schemas.microsoft.com/office/drawing/2014/main" id="{6FF18EE2-AB4D-4078-B9FF-FE48F0192CD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27" name="TextBox 3126">
          <a:extLst>
            <a:ext uri="{FF2B5EF4-FFF2-40B4-BE49-F238E27FC236}">
              <a16:creationId xmlns:a16="http://schemas.microsoft.com/office/drawing/2014/main" id="{C0E7B050-7AFC-42B2-BB73-2B2B3161A9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28" name="TextBox 3127">
          <a:extLst>
            <a:ext uri="{FF2B5EF4-FFF2-40B4-BE49-F238E27FC236}">
              <a16:creationId xmlns:a16="http://schemas.microsoft.com/office/drawing/2014/main" id="{01C1B39C-D349-4E40-BA7C-1D918B6FD79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29" name="TextBox 3128">
          <a:extLst>
            <a:ext uri="{FF2B5EF4-FFF2-40B4-BE49-F238E27FC236}">
              <a16:creationId xmlns:a16="http://schemas.microsoft.com/office/drawing/2014/main" id="{C6FDB86C-872B-4C1C-83BB-772E3A11069F}"/>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0" name="TextBox 3129">
          <a:extLst>
            <a:ext uri="{FF2B5EF4-FFF2-40B4-BE49-F238E27FC236}">
              <a16:creationId xmlns:a16="http://schemas.microsoft.com/office/drawing/2014/main" id="{D7DFF5BF-D5EC-48F4-B951-5848E5D6A25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1" name="TextBox 3130">
          <a:extLst>
            <a:ext uri="{FF2B5EF4-FFF2-40B4-BE49-F238E27FC236}">
              <a16:creationId xmlns:a16="http://schemas.microsoft.com/office/drawing/2014/main" id="{80BA152D-52C8-492D-B79A-A9984BEAE1C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32" name="TextBox 3131">
          <a:extLst>
            <a:ext uri="{FF2B5EF4-FFF2-40B4-BE49-F238E27FC236}">
              <a16:creationId xmlns:a16="http://schemas.microsoft.com/office/drawing/2014/main" id="{BB122844-83F7-45F5-89B6-85778E9843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33" name="TextBox 3132">
          <a:extLst>
            <a:ext uri="{FF2B5EF4-FFF2-40B4-BE49-F238E27FC236}">
              <a16:creationId xmlns:a16="http://schemas.microsoft.com/office/drawing/2014/main" id="{6FC3C2C2-6677-46F8-9C44-7A6E0EBC6160}"/>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34" name="TextBox 3133">
          <a:extLst>
            <a:ext uri="{FF2B5EF4-FFF2-40B4-BE49-F238E27FC236}">
              <a16:creationId xmlns:a16="http://schemas.microsoft.com/office/drawing/2014/main" id="{DFAFE823-D613-4041-9009-B7208730062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5" name="TextBox 3134">
          <a:extLst>
            <a:ext uri="{FF2B5EF4-FFF2-40B4-BE49-F238E27FC236}">
              <a16:creationId xmlns:a16="http://schemas.microsoft.com/office/drawing/2014/main" id="{2E16A294-3BF1-4BD8-BA1F-02BE4DAA4B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6" name="TextBox 3135">
          <a:extLst>
            <a:ext uri="{FF2B5EF4-FFF2-40B4-BE49-F238E27FC236}">
              <a16:creationId xmlns:a16="http://schemas.microsoft.com/office/drawing/2014/main" id="{0431263C-501F-490B-9C21-BB89AA6257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37" name="TextBox 3136">
          <a:extLst>
            <a:ext uri="{FF2B5EF4-FFF2-40B4-BE49-F238E27FC236}">
              <a16:creationId xmlns:a16="http://schemas.microsoft.com/office/drawing/2014/main" id="{6DA7481F-6020-46E0-A1FD-D1C928F71AF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38" name="TextBox 3137">
          <a:extLst>
            <a:ext uri="{FF2B5EF4-FFF2-40B4-BE49-F238E27FC236}">
              <a16:creationId xmlns:a16="http://schemas.microsoft.com/office/drawing/2014/main" id="{2C4EE251-2856-47A9-956D-0102E1E07C0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39" name="TextBox 3138">
          <a:extLst>
            <a:ext uri="{FF2B5EF4-FFF2-40B4-BE49-F238E27FC236}">
              <a16:creationId xmlns:a16="http://schemas.microsoft.com/office/drawing/2014/main" id="{B8FD9592-DA61-4322-861D-1016A1D0E33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40" name="TextBox 3139">
          <a:extLst>
            <a:ext uri="{FF2B5EF4-FFF2-40B4-BE49-F238E27FC236}">
              <a16:creationId xmlns:a16="http://schemas.microsoft.com/office/drawing/2014/main" id="{4842F1A6-9A8C-4BB6-8C23-1A8797E5A4E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41" name="TextBox 3140">
          <a:extLst>
            <a:ext uri="{FF2B5EF4-FFF2-40B4-BE49-F238E27FC236}">
              <a16:creationId xmlns:a16="http://schemas.microsoft.com/office/drawing/2014/main" id="{1F318BE0-A4BD-4CEE-80A9-70211CE23A1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42" name="TextBox 3141">
          <a:extLst>
            <a:ext uri="{FF2B5EF4-FFF2-40B4-BE49-F238E27FC236}">
              <a16:creationId xmlns:a16="http://schemas.microsoft.com/office/drawing/2014/main" id="{8F5625EE-8F1A-4D56-A837-AB7FDA3933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43" name="TextBox 3142">
          <a:extLst>
            <a:ext uri="{FF2B5EF4-FFF2-40B4-BE49-F238E27FC236}">
              <a16:creationId xmlns:a16="http://schemas.microsoft.com/office/drawing/2014/main" id="{2A85D1E0-0085-413D-A3B2-464061BC94A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44" name="TextBox 3143">
          <a:extLst>
            <a:ext uri="{FF2B5EF4-FFF2-40B4-BE49-F238E27FC236}">
              <a16:creationId xmlns:a16="http://schemas.microsoft.com/office/drawing/2014/main" id="{CBE1B77E-AA1F-4C76-883E-1875F662CA3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5" name="TextBox 3144">
          <a:extLst>
            <a:ext uri="{FF2B5EF4-FFF2-40B4-BE49-F238E27FC236}">
              <a16:creationId xmlns:a16="http://schemas.microsoft.com/office/drawing/2014/main" id="{7CD5CA57-DB1A-4CA1-A0FD-432365C9C5B6}"/>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6" name="TextBox 3145">
          <a:extLst>
            <a:ext uri="{FF2B5EF4-FFF2-40B4-BE49-F238E27FC236}">
              <a16:creationId xmlns:a16="http://schemas.microsoft.com/office/drawing/2014/main" id="{5C4408B9-54FC-4468-B642-3BE52731637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7" name="TextBox 3146">
          <a:extLst>
            <a:ext uri="{FF2B5EF4-FFF2-40B4-BE49-F238E27FC236}">
              <a16:creationId xmlns:a16="http://schemas.microsoft.com/office/drawing/2014/main" id="{F7D8926B-7CB6-4D06-B234-A781B5D6D60B}"/>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8" name="TextBox 3147">
          <a:extLst>
            <a:ext uri="{FF2B5EF4-FFF2-40B4-BE49-F238E27FC236}">
              <a16:creationId xmlns:a16="http://schemas.microsoft.com/office/drawing/2014/main" id="{20D78D5A-EE35-40E3-8001-EF445C9B62E0}"/>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9" name="TextBox 3148">
          <a:extLst>
            <a:ext uri="{FF2B5EF4-FFF2-40B4-BE49-F238E27FC236}">
              <a16:creationId xmlns:a16="http://schemas.microsoft.com/office/drawing/2014/main" id="{FBD47A9B-1DAC-4288-88FF-3B5267B24D9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50" name="TextBox 3149">
          <a:extLst>
            <a:ext uri="{FF2B5EF4-FFF2-40B4-BE49-F238E27FC236}">
              <a16:creationId xmlns:a16="http://schemas.microsoft.com/office/drawing/2014/main" id="{81C78F1E-06D2-4F82-AC98-0694CCDCBD5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51" name="TextBox 3150">
          <a:extLst>
            <a:ext uri="{FF2B5EF4-FFF2-40B4-BE49-F238E27FC236}">
              <a16:creationId xmlns:a16="http://schemas.microsoft.com/office/drawing/2014/main" id="{06A06B4C-87DB-4BB5-9D6D-48B0170B05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52" name="TextBox 3151">
          <a:extLst>
            <a:ext uri="{FF2B5EF4-FFF2-40B4-BE49-F238E27FC236}">
              <a16:creationId xmlns:a16="http://schemas.microsoft.com/office/drawing/2014/main" id="{2265E699-D1EE-46F0-A42D-605E567A75C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53" name="TextBox 3152">
          <a:extLst>
            <a:ext uri="{FF2B5EF4-FFF2-40B4-BE49-F238E27FC236}">
              <a16:creationId xmlns:a16="http://schemas.microsoft.com/office/drawing/2014/main" id="{E1B2C5BA-31C4-4A89-B56D-B7617DFE347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54" name="TextBox 3153">
          <a:extLst>
            <a:ext uri="{FF2B5EF4-FFF2-40B4-BE49-F238E27FC236}">
              <a16:creationId xmlns:a16="http://schemas.microsoft.com/office/drawing/2014/main" id="{62ECE855-7FA2-4EB4-B221-028E9FADAE4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55" name="TextBox 3154">
          <a:extLst>
            <a:ext uri="{FF2B5EF4-FFF2-40B4-BE49-F238E27FC236}">
              <a16:creationId xmlns:a16="http://schemas.microsoft.com/office/drawing/2014/main" id="{03D71E38-99F6-4622-AEFB-2FA09FA7297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56" name="TextBox 3155">
          <a:extLst>
            <a:ext uri="{FF2B5EF4-FFF2-40B4-BE49-F238E27FC236}">
              <a16:creationId xmlns:a16="http://schemas.microsoft.com/office/drawing/2014/main" id="{D7DE116B-2363-453F-A1E6-0DAF4508D4C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57" name="TextBox 3156">
          <a:extLst>
            <a:ext uri="{FF2B5EF4-FFF2-40B4-BE49-F238E27FC236}">
              <a16:creationId xmlns:a16="http://schemas.microsoft.com/office/drawing/2014/main" id="{CA1F9E28-5A7F-4F66-8C2C-876B72E57B5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58" name="TextBox 3157">
          <a:extLst>
            <a:ext uri="{FF2B5EF4-FFF2-40B4-BE49-F238E27FC236}">
              <a16:creationId xmlns:a16="http://schemas.microsoft.com/office/drawing/2014/main" id="{77752C76-A933-41A0-9C5E-0118A7103BC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59" name="TextBox 3158">
          <a:extLst>
            <a:ext uri="{FF2B5EF4-FFF2-40B4-BE49-F238E27FC236}">
              <a16:creationId xmlns:a16="http://schemas.microsoft.com/office/drawing/2014/main" id="{44BD8F7D-74D9-40D1-98B1-A707850E19C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60" name="TextBox 3159">
          <a:extLst>
            <a:ext uri="{FF2B5EF4-FFF2-40B4-BE49-F238E27FC236}">
              <a16:creationId xmlns:a16="http://schemas.microsoft.com/office/drawing/2014/main" id="{7A1DDBD9-F695-43A8-9664-10B5D1AC9C8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1" name="TextBox 3160">
          <a:extLst>
            <a:ext uri="{FF2B5EF4-FFF2-40B4-BE49-F238E27FC236}">
              <a16:creationId xmlns:a16="http://schemas.microsoft.com/office/drawing/2014/main" id="{DC95FB70-D721-4471-B3D0-B77FEFF83FA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2" name="TextBox 3161">
          <a:extLst>
            <a:ext uri="{FF2B5EF4-FFF2-40B4-BE49-F238E27FC236}">
              <a16:creationId xmlns:a16="http://schemas.microsoft.com/office/drawing/2014/main" id="{7BE14CDC-3777-462D-8D87-B6D8D1A80A3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3" name="TextBox 3162">
          <a:extLst>
            <a:ext uri="{FF2B5EF4-FFF2-40B4-BE49-F238E27FC236}">
              <a16:creationId xmlns:a16="http://schemas.microsoft.com/office/drawing/2014/main" id="{DA72B3FE-7843-49BE-A679-5F0F8B4A6E2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4" name="TextBox 3163">
          <a:extLst>
            <a:ext uri="{FF2B5EF4-FFF2-40B4-BE49-F238E27FC236}">
              <a16:creationId xmlns:a16="http://schemas.microsoft.com/office/drawing/2014/main" id="{9EB365C6-91D8-49DE-B11D-5F09E739BB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5" name="TextBox 3164">
          <a:extLst>
            <a:ext uri="{FF2B5EF4-FFF2-40B4-BE49-F238E27FC236}">
              <a16:creationId xmlns:a16="http://schemas.microsoft.com/office/drawing/2014/main" id="{37C3BFB2-5165-45C1-B21C-D2DC7C706A14}"/>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6" name="TextBox 3165">
          <a:extLst>
            <a:ext uri="{FF2B5EF4-FFF2-40B4-BE49-F238E27FC236}">
              <a16:creationId xmlns:a16="http://schemas.microsoft.com/office/drawing/2014/main" id="{37289D30-8080-43F5-8D3A-84BEE56FF6EA}"/>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7" name="TextBox 3166">
          <a:extLst>
            <a:ext uri="{FF2B5EF4-FFF2-40B4-BE49-F238E27FC236}">
              <a16:creationId xmlns:a16="http://schemas.microsoft.com/office/drawing/2014/main" id="{A409D749-3E02-46F6-B5B8-C997BA67290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8" name="TextBox 3167">
          <a:extLst>
            <a:ext uri="{FF2B5EF4-FFF2-40B4-BE49-F238E27FC236}">
              <a16:creationId xmlns:a16="http://schemas.microsoft.com/office/drawing/2014/main" id="{56370EDD-C8DE-4F30-8E72-241B61810C8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9" name="TextBox 3168">
          <a:extLst>
            <a:ext uri="{FF2B5EF4-FFF2-40B4-BE49-F238E27FC236}">
              <a16:creationId xmlns:a16="http://schemas.microsoft.com/office/drawing/2014/main" id="{B9AE72CA-1B29-4EFD-B847-A9F44C6A1D8D}"/>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70" name="TextBox 3169">
          <a:extLst>
            <a:ext uri="{FF2B5EF4-FFF2-40B4-BE49-F238E27FC236}">
              <a16:creationId xmlns:a16="http://schemas.microsoft.com/office/drawing/2014/main" id="{C776E35A-E635-4F3A-8852-D0D17F397E6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1" name="TextBox 3170">
          <a:extLst>
            <a:ext uri="{FF2B5EF4-FFF2-40B4-BE49-F238E27FC236}">
              <a16:creationId xmlns:a16="http://schemas.microsoft.com/office/drawing/2014/main" id="{91451E21-00A2-497F-8482-03C090FF02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2" name="TextBox 3171">
          <a:extLst>
            <a:ext uri="{FF2B5EF4-FFF2-40B4-BE49-F238E27FC236}">
              <a16:creationId xmlns:a16="http://schemas.microsoft.com/office/drawing/2014/main" id="{9043A455-7AD8-42F5-A7D9-54EB86AB2F5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3" name="TextBox 3172">
          <a:extLst>
            <a:ext uri="{FF2B5EF4-FFF2-40B4-BE49-F238E27FC236}">
              <a16:creationId xmlns:a16="http://schemas.microsoft.com/office/drawing/2014/main" id="{000EE683-8C93-40CD-BFA5-77A9F9F1F7D0}"/>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4" name="TextBox 3173">
          <a:extLst>
            <a:ext uri="{FF2B5EF4-FFF2-40B4-BE49-F238E27FC236}">
              <a16:creationId xmlns:a16="http://schemas.microsoft.com/office/drawing/2014/main" id="{7F530278-81D1-4636-BF96-3DD4FFC3C45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5" name="TextBox 3174">
          <a:extLst>
            <a:ext uri="{FF2B5EF4-FFF2-40B4-BE49-F238E27FC236}">
              <a16:creationId xmlns:a16="http://schemas.microsoft.com/office/drawing/2014/main" id="{E9654843-A071-4342-B00C-66610551C8D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6" name="TextBox 3175">
          <a:extLst>
            <a:ext uri="{FF2B5EF4-FFF2-40B4-BE49-F238E27FC236}">
              <a16:creationId xmlns:a16="http://schemas.microsoft.com/office/drawing/2014/main" id="{7151B84A-06C4-4BFB-9014-FD3985E53FB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77" name="TextBox 3176">
          <a:extLst>
            <a:ext uri="{FF2B5EF4-FFF2-40B4-BE49-F238E27FC236}">
              <a16:creationId xmlns:a16="http://schemas.microsoft.com/office/drawing/2014/main" id="{35601A7B-1852-4912-852C-E49C7C52969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78" name="TextBox 3177">
          <a:extLst>
            <a:ext uri="{FF2B5EF4-FFF2-40B4-BE49-F238E27FC236}">
              <a16:creationId xmlns:a16="http://schemas.microsoft.com/office/drawing/2014/main" id="{D2619EF3-37F3-4F8F-862D-256B112BB65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79" name="TextBox 3178">
          <a:extLst>
            <a:ext uri="{FF2B5EF4-FFF2-40B4-BE49-F238E27FC236}">
              <a16:creationId xmlns:a16="http://schemas.microsoft.com/office/drawing/2014/main" id="{33489BE3-D326-4F7E-9A9A-DBF386E7F99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0" name="TextBox 3179">
          <a:extLst>
            <a:ext uri="{FF2B5EF4-FFF2-40B4-BE49-F238E27FC236}">
              <a16:creationId xmlns:a16="http://schemas.microsoft.com/office/drawing/2014/main" id="{2A94B38F-0602-41CF-9940-B4E22F52471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1" name="TextBox 3180">
          <a:extLst>
            <a:ext uri="{FF2B5EF4-FFF2-40B4-BE49-F238E27FC236}">
              <a16:creationId xmlns:a16="http://schemas.microsoft.com/office/drawing/2014/main" id="{B765F438-0262-4D98-9129-BB246FAD69F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2" name="TextBox 3181">
          <a:extLst>
            <a:ext uri="{FF2B5EF4-FFF2-40B4-BE49-F238E27FC236}">
              <a16:creationId xmlns:a16="http://schemas.microsoft.com/office/drawing/2014/main" id="{3EE8B1CF-D569-437B-9C8E-ABDBFFBCCA9A}"/>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3" name="TextBox 3182">
          <a:extLst>
            <a:ext uri="{FF2B5EF4-FFF2-40B4-BE49-F238E27FC236}">
              <a16:creationId xmlns:a16="http://schemas.microsoft.com/office/drawing/2014/main" id="{DF555CDB-787D-413A-9DC3-A761BA2A4EE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4" name="TextBox 3183">
          <a:extLst>
            <a:ext uri="{FF2B5EF4-FFF2-40B4-BE49-F238E27FC236}">
              <a16:creationId xmlns:a16="http://schemas.microsoft.com/office/drawing/2014/main" id="{365B0525-04AE-478A-8D2A-39456241E8E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5" name="TextBox 3184">
          <a:extLst>
            <a:ext uri="{FF2B5EF4-FFF2-40B4-BE49-F238E27FC236}">
              <a16:creationId xmlns:a16="http://schemas.microsoft.com/office/drawing/2014/main" id="{F657FF59-21E6-4441-88E4-5961ED70A3E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6" name="TextBox 3185">
          <a:extLst>
            <a:ext uri="{FF2B5EF4-FFF2-40B4-BE49-F238E27FC236}">
              <a16:creationId xmlns:a16="http://schemas.microsoft.com/office/drawing/2014/main" id="{5AFBF999-022B-41E3-B8E4-17A6813C08FB}"/>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7" name="TextBox 3186">
          <a:extLst>
            <a:ext uri="{FF2B5EF4-FFF2-40B4-BE49-F238E27FC236}">
              <a16:creationId xmlns:a16="http://schemas.microsoft.com/office/drawing/2014/main" id="{B79DA640-6EF2-4A4F-99D4-6F6EECD8DFB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8" name="TextBox 3187">
          <a:extLst>
            <a:ext uri="{FF2B5EF4-FFF2-40B4-BE49-F238E27FC236}">
              <a16:creationId xmlns:a16="http://schemas.microsoft.com/office/drawing/2014/main" id="{E7D90FA5-86C3-4128-8409-E46FFB5C2E16}"/>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9" name="TextBox 3188">
          <a:extLst>
            <a:ext uri="{FF2B5EF4-FFF2-40B4-BE49-F238E27FC236}">
              <a16:creationId xmlns:a16="http://schemas.microsoft.com/office/drawing/2014/main" id="{4F90E91D-FF94-4A66-A851-B90A957CC73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0" name="TextBox 3189">
          <a:extLst>
            <a:ext uri="{FF2B5EF4-FFF2-40B4-BE49-F238E27FC236}">
              <a16:creationId xmlns:a16="http://schemas.microsoft.com/office/drawing/2014/main" id="{9339A4B7-E976-4803-887D-8F34B0BC4E0F}"/>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1" name="TextBox 3190">
          <a:extLst>
            <a:ext uri="{FF2B5EF4-FFF2-40B4-BE49-F238E27FC236}">
              <a16:creationId xmlns:a16="http://schemas.microsoft.com/office/drawing/2014/main" id="{14F86784-C667-433D-9DF8-C0BF1827C3F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2" name="TextBox 3191">
          <a:extLst>
            <a:ext uri="{FF2B5EF4-FFF2-40B4-BE49-F238E27FC236}">
              <a16:creationId xmlns:a16="http://schemas.microsoft.com/office/drawing/2014/main" id="{031878BE-4B02-4E38-A434-390AAEF3DED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3" name="TextBox 3192">
          <a:extLst>
            <a:ext uri="{FF2B5EF4-FFF2-40B4-BE49-F238E27FC236}">
              <a16:creationId xmlns:a16="http://schemas.microsoft.com/office/drawing/2014/main" id="{FD1E9E3B-421B-4817-B9CB-EEB8CD6CA65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4" name="TextBox 3193">
          <a:extLst>
            <a:ext uri="{FF2B5EF4-FFF2-40B4-BE49-F238E27FC236}">
              <a16:creationId xmlns:a16="http://schemas.microsoft.com/office/drawing/2014/main" id="{F3CE37E6-A262-4D2A-BF14-BD51DE8E3B1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5" name="TextBox 3194">
          <a:extLst>
            <a:ext uri="{FF2B5EF4-FFF2-40B4-BE49-F238E27FC236}">
              <a16:creationId xmlns:a16="http://schemas.microsoft.com/office/drawing/2014/main" id="{957C5F9A-4061-43A6-B858-D213975E1B6D}"/>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6" name="TextBox 3195">
          <a:extLst>
            <a:ext uri="{FF2B5EF4-FFF2-40B4-BE49-F238E27FC236}">
              <a16:creationId xmlns:a16="http://schemas.microsoft.com/office/drawing/2014/main" id="{FF5E9428-BE27-40FC-9853-3AAF70FDA8E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7" name="TextBox 3196">
          <a:extLst>
            <a:ext uri="{FF2B5EF4-FFF2-40B4-BE49-F238E27FC236}">
              <a16:creationId xmlns:a16="http://schemas.microsoft.com/office/drawing/2014/main" id="{5D373C48-F0D6-4140-8620-35B7FB687F5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8" name="TextBox 3197">
          <a:extLst>
            <a:ext uri="{FF2B5EF4-FFF2-40B4-BE49-F238E27FC236}">
              <a16:creationId xmlns:a16="http://schemas.microsoft.com/office/drawing/2014/main" id="{550C787C-5E62-4AFF-B2A9-BF0F6B001D8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9" name="TextBox 3198">
          <a:extLst>
            <a:ext uri="{FF2B5EF4-FFF2-40B4-BE49-F238E27FC236}">
              <a16:creationId xmlns:a16="http://schemas.microsoft.com/office/drawing/2014/main" id="{7662384E-4655-48AB-9F7C-2810AE02F5D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0" name="TextBox 3199">
          <a:extLst>
            <a:ext uri="{FF2B5EF4-FFF2-40B4-BE49-F238E27FC236}">
              <a16:creationId xmlns:a16="http://schemas.microsoft.com/office/drawing/2014/main" id="{E66E2743-F215-4294-8DBD-49127E9C6EB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1" name="TextBox 3200">
          <a:extLst>
            <a:ext uri="{FF2B5EF4-FFF2-40B4-BE49-F238E27FC236}">
              <a16:creationId xmlns:a16="http://schemas.microsoft.com/office/drawing/2014/main" id="{9B97C4E6-1C56-4DA7-8EE8-99391AF395E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2" name="TextBox 3201">
          <a:extLst>
            <a:ext uri="{FF2B5EF4-FFF2-40B4-BE49-F238E27FC236}">
              <a16:creationId xmlns:a16="http://schemas.microsoft.com/office/drawing/2014/main" id="{DB3F1EC2-62A3-4286-89EE-B6FE02625AC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3" name="TextBox 3202">
          <a:extLst>
            <a:ext uri="{FF2B5EF4-FFF2-40B4-BE49-F238E27FC236}">
              <a16:creationId xmlns:a16="http://schemas.microsoft.com/office/drawing/2014/main" id="{B86D3ED2-44BB-4B36-B595-28492351B22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4" name="TextBox 3203">
          <a:extLst>
            <a:ext uri="{FF2B5EF4-FFF2-40B4-BE49-F238E27FC236}">
              <a16:creationId xmlns:a16="http://schemas.microsoft.com/office/drawing/2014/main" id="{8C28C9A2-4DF3-4496-91CF-BD3946716FD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5" name="TextBox 3204">
          <a:extLst>
            <a:ext uri="{FF2B5EF4-FFF2-40B4-BE49-F238E27FC236}">
              <a16:creationId xmlns:a16="http://schemas.microsoft.com/office/drawing/2014/main" id="{AAA75860-F660-46A3-AC8C-15F8DD0AE5D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6" name="TextBox 3205">
          <a:extLst>
            <a:ext uri="{FF2B5EF4-FFF2-40B4-BE49-F238E27FC236}">
              <a16:creationId xmlns:a16="http://schemas.microsoft.com/office/drawing/2014/main" id="{F80BD5E0-7A14-40FE-87C8-BA2DAB027BA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7" name="TextBox 3206">
          <a:extLst>
            <a:ext uri="{FF2B5EF4-FFF2-40B4-BE49-F238E27FC236}">
              <a16:creationId xmlns:a16="http://schemas.microsoft.com/office/drawing/2014/main" id="{01F709FA-52BB-4D04-ACFB-793EBA7A82B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8" name="TextBox 3207">
          <a:extLst>
            <a:ext uri="{FF2B5EF4-FFF2-40B4-BE49-F238E27FC236}">
              <a16:creationId xmlns:a16="http://schemas.microsoft.com/office/drawing/2014/main" id="{612F13E1-255B-49D9-B7A8-76C831EC37B2}"/>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09" name="TextBox 3208">
          <a:extLst>
            <a:ext uri="{FF2B5EF4-FFF2-40B4-BE49-F238E27FC236}">
              <a16:creationId xmlns:a16="http://schemas.microsoft.com/office/drawing/2014/main" id="{A3D42E92-CDEC-41FA-8FA8-3F802AFE2AEF}"/>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0" name="TextBox 3209">
          <a:extLst>
            <a:ext uri="{FF2B5EF4-FFF2-40B4-BE49-F238E27FC236}">
              <a16:creationId xmlns:a16="http://schemas.microsoft.com/office/drawing/2014/main" id="{12BE2188-320A-454D-B85F-4D4F2DAB61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1" name="TextBox 3210">
          <a:extLst>
            <a:ext uri="{FF2B5EF4-FFF2-40B4-BE49-F238E27FC236}">
              <a16:creationId xmlns:a16="http://schemas.microsoft.com/office/drawing/2014/main" id="{AB2B1DE2-EBAA-4FEF-9AAE-ED94553FDC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2" name="TextBox 3211">
          <a:extLst>
            <a:ext uri="{FF2B5EF4-FFF2-40B4-BE49-F238E27FC236}">
              <a16:creationId xmlns:a16="http://schemas.microsoft.com/office/drawing/2014/main" id="{89AAFDB0-7919-4B3A-B925-41497C2061E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3" name="TextBox 3212">
          <a:extLst>
            <a:ext uri="{FF2B5EF4-FFF2-40B4-BE49-F238E27FC236}">
              <a16:creationId xmlns:a16="http://schemas.microsoft.com/office/drawing/2014/main" id="{A4FB6151-76B5-4781-9486-516E28B802C7}"/>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4" name="TextBox 3213">
          <a:extLst>
            <a:ext uri="{FF2B5EF4-FFF2-40B4-BE49-F238E27FC236}">
              <a16:creationId xmlns:a16="http://schemas.microsoft.com/office/drawing/2014/main" id="{EF1F3C5A-6D94-4B40-9AF6-079826124E4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5" name="TextBox 3214">
          <a:extLst>
            <a:ext uri="{FF2B5EF4-FFF2-40B4-BE49-F238E27FC236}">
              <a16:creationId xmlns:a16="http://schemas.microsoft.com/office/drawing/2014/main" id="{EFF5D37C-B65C-4515-9D1D-35D38A3227F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6" name="TextBox 3215">
          <a:extLst>
            <a:ext uri="{FF2B5EF4-FFF2-40B4-BE49-F238E27FC236}">
              <a16:creationId xmlns:a16="http://schemas.microsoft.com/office/drawing/2014/main" id="{414C6B57-2A46-465A-86A6-56080461306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7" name="TextBox 3216">
          <a:extLst>
            <a:ext uri="{FF2B5EF4-FFF2-40B4-BE49-F238E27FC236}">
              <a16:creationId xmlns:a16="http://schemas.microsoft.com/office/drawing/2014/main" id="{13F7D6A0-1382-4BC8-BECF-223D2B58811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8" name="TextBox 3217">
          <a:extLst>
            <a:ext uri="{FF2B5EF4-FFF2-40B4-BE49-F238E27FC236}">
              <a16:creationId xmlns:a16="http://schemas.microsoft.com/office/drawing/2014/main" id="{926A0EC7-93CE-4AE2-B98B-2290078AE869}"/>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19" name="TextBox 3218">
          <a:extLst>
            <a:ext uri="{FF2B5EF4-FFF2-40B4-BE49-F238E27FC236}">
              <a16:creationId xmlns:a16="http://schemas.microsoft.com/office/drawing/2014/main" id="{9DF06386-4E74-4DB6-B047-92CB176F4046}"/>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0" name="TextBox 3219">
          <a:extLst>
            <a:ext uri="{FF2B5EF4-FFF2-40B4-BE49-F238E27FC236}">
              <a16:creationId xmlns:a16="http://schemas.microsoft.com/office/drawing/2014/main" id="{239E7FFA-2CD6-4DFF-A53F-0C44C6DB9A18}"/>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1" name="TextBox 3220">
          <a:extLst>
            <a:ext uri="{FF2B5EF4-FFF2-40B4-BE49-F238E27FC236}">
              <a16:creationId xmlns:a16="http://schemas.microsoft.com/office/drawing/2014/main" id="{9974E5FA-1596-41D9-9275-86E439062DC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2" name="TextBox 3221">
          <a:extLst>
            <a:ext uri="{FF2B5EF4-FFF2-40B4-BE49-F238E27FC236}">
              <a16:creationId xmlns:a16="http://schemas.microsoft.com/office/drawing/2014/main" id="{87AE3608-90A0-486D-AD82-C08A5B05EFC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3" name="TextBox 3222">
          <a:extLst>
            <a:ext uri="{FF2B5EF4-FFF2-40B4-BE49-F238E27FC236}">
              <a16:creationId xmlns:a16="http://schemas.microsoft.com/office/drawing/2014/main" id="{339E1307-1A01-4204-BFE9-ED86A4B371F9}"/>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4" name="TextBox 3223">
          <a:extLst>
            <a:ext uri="{FF2B5EF4-FFF2-40B4-BE49-F238E27FC236}">
              <a16:creationId xmlns:a16="http://schemas.microsoft.com/office/drawing/2014/main" id="{E9A40138-EBB7-458B-B259-E71CD7B9CFFD}"/>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5" name="TextBox 3224">
          <a:extLst>
            <a:ext uri="{FF2B5EF4-FFF2-40B4-BE49-F238E27FC236}">
              <a16:creationId xmlns:a16="http://schemas.microsoft.com/office/drawing/2014/main" id="{414534BE-B523-4BA4-95DA-DB9A65B31C63}"/>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6" name="TextBox 3225">
          <a:extLst>
            <a:ext uri="{FF2B5EF4-FFF2-40B4-BE49-F238E27FC236}">
              <a16:creationId xmlns:a16="http://schemas.microsoft.com/office/drawing/2014/main" id="{9D6B80CA-0313-4941-8ED9-A4BDB61C8712}"/>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7" name="TextBox 3226">
          <a:extLst>
            <a:ext uri="{FF2B5EF4-FFF2-40B4-BE49-F238E27FC236}">
              <a16:creationId xmlns:a16="http://schemas.microsoft.com/office/drawing/2014/main" id="{19E2EFFE-DA06-4C4C-AD36-ABBC4D38D968}"/>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8" name="TextBox 3227">
          <a:extLst>
            <a:ext uri="{FF2B5EF4-FFF2-40B4-BE49-F238E27FC236}">
              <a16:creationId xmlns:a16="http://schemas.microsoft.com/office/drawing/2014/main" id="{0AD4F7BD-50B0-4241-A70D-3C032207D5B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29" name="TextBox 3228">
          <a:extLst>
            <a:ext uri="{FF2B5EF4-FFF2-40B4-BE49-F238E27FC236}">
              <a16:creationId xmlns:a16="http://schemas.microsoft.com/office/drawing/2014/main" id="{5826E473-5A6B-4978-A887-E55A056046E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0" name="TextBox 3229">
          <a:extLst>
            <a:ext uri="{FF2B5EF4-FFF2-40B4-BE49-F238E27FC236}">
              <a16:creationId xmlns:a16="http://schemas.microsoft.com/office/drawing/2014/main" id="{D28D75E1-427B-4D83-A46F-10EB4995F4A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1" name="TextBox 3230">
          <a:extLst>
            <a:ext uri="{FF2B5EF4-FFF2-40B4-BE49-F238E27FC236}">
              <a16:creationId xmlns:a16="http://schemas.microsoft.com/office/drawing/2014/main" id="{0C5E7D31-706A-4C33-BC22-4B8B1C80467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2" name="TextBox 3231">
          <a:extLst>
            <a:ext uri="{FF2B5EF4-FFF2-40B4-BE49-F238E27FC236}">
              <a16:creationId xmlns:a16="http://schemas.microsoft.com/office/drawing/2014/main" id="{CE41F75F-88F9-4E88-BB4E-5A6F29D2EFA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3" name="TextBox 3232">
          <a:extLst>
            <a:ext uri="{FF2B5EF4-FFF2-40B4-BE49-F238E27FC236}">
              <a16:creationId xmlns:a16="http://schemas.microsoft.com/office/drawing/2014/main" id="{5C572DD4-B2D2-4C7D-B53F-A058790060B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4" name="TextBox 3233">
          <a:extLst>
            <a:ext uri="{FF2B5EF4-FFF2-40B4-BE49-F238E27FC236}">
              <a16:creationId xmlns:a16="http://schemas.microsoft.com/office/drawing/2014/main" id="{1D7AC2D0-AFE5-471E-9C45-E543457E3A6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5" name="TextBox 3234">
          <a:extLst>
            <a:ext uri="{FF2B5EF4-FFF2-40B4-BE49-F238E27FC236}">
              <a16:creationId xmlns:a16="http://schemas.microsoft.com/office/drawing/2014/main" id="{1DF6F3A0-98B4-46C5-B5B2-41F8429A156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6" name="TextBox 3235">
          <a:extLst>
            <a:ext uri="{FF2B5EF4-FFF2-40B4-BE49-F238E27FC236}">
              <a16:creationId xmlns:a16="http://schemas.microsoft.com/office/drawing/2014/main" id="{B3BFE472-7066-4CEB-AA68-D39F5FD621F1}"/>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7" name="TextBox 3236">
          <a:extLst>
            <a:ext uri="{FF2B5EF4-FFF2-40B4-BE49-F238E27FC236}">
              <a16:creationId xmlns:a16="http://schemas.microsoft.com/office/drawing/2014/main" id="{A36FAD94-F786-4FAB-8111-1C83E3268EF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8" name="TextBox 3237">
          <a:extLst>
            <a:ext uri="{FF2B5EF4-FFF2-40B4-BE49-F238E27FC236}">
              <a16:creationId xmlns:a16="http://schemas.microsoft.com/office/drawing/2014/main" id="{3A0BABBE-ECFB-49E4-9B2C-DD0384EB3A7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9" name="TextBox 3238">
          <a:extLst>
            <a:ext uri="{FF2B5EF4-FFF2-40B4-BE49-F238E27FC236}">
              <a16:creationId xmlns:a16="http://schemas.microsoft.com/office/drawing/2014/main" id="{4CBA7FA0-F70A-41C7-B729-503E6522F51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0" name="TextBox 3239">
          <a:extLst>
            <a:ext uri="{FF2B5EF4-FFF2-40B4-BE49-F238E27FC236}">
              <a16:creationId xmlns:a16="http://schemas.microsoft.com/office/drawing/2014/main" id="{C9E2FC83-5D5A-456C-8A8F-9A99A67F8D8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1" name="TextBox 3240">
          <a:extLst>
            <a:ext uri="{FF2B5EF4-FFF2-40B4-BE49-F238E27FC236}">
              <a16:creationId xmlns:a16="http://schemas.microsoft.com/office/drawing/2014/main" id="{93758A86-6C1F-446E-8314-C57E334AA0C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2" name="TextBox 3241">
          <a:extLst>
            <a:ext uri="{FF2B5EF4-FFF2-40B4-BE49-F238E27FC236}">
              <a16:creationId xmlns:a16="http://schemas.microsoft.com/office/drawing/2014/main" id="{01FC1F60-CC2E-4A6D-8C74-9C28F895DC6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3" name="TextBox 3242">
          <a:extLst>
            <a:ext uri="{FF2B5EF4-FFF2-40B4-BE49-F238E27FC236}">
              <a16:creationId xmlns:a16="http://schemas.microsoft.com/office/drawing/2014/main" id="{81F130E7-011D-4B7E-B357-D00C81AC591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4" name="TextBox 3243">
          <a:extLst>
            <a:ext uri="{FF2B5EF4-FFF2-40B4-BE49-F238E27FC236}">
              <a16:creationId xmlns:a16="http://schemas.microsoft.com/office/drawing/2014/main" id="{7B0774AF-2A92-42C1-8E6E-3B57769886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5" name="TextBox 3244">
          <a:extLst>
            <a:ext uri="{FF2B5EF4-FFF2-40B4-BE49-F238E27FC236}">
              <a16:creationId xmlns:a16="http://schemas.microsoft.com/office/drawing/2014/main" id="{62520E8A-53D5-422B-97CF-ACA26726B5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6" name="TextBox 3245">
          <a:extLst>
            <a:ext uri="{FF2B5EF4-FFF2-40B4-BE49-F238E27FC236}">
              <a16:creationId xmlns:a16="http://schemas.microsoft.com/office/drawing/2014/main" id="{AA6FAAFE-6AEA-4D26-8357-9BB105D266A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7" name="TextBox 3246">
          <a:extLst>
            <a:ext uri="{FF2B5EF4-FFF2-40B4-BE49-F238E27FC236}">
              <a16:creationId xmlns:a16="http://schemas.microsoft.com/office/drawing/2014/main" id="{4E281590-21E7-44D6-952A-63BEBA4FD3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8" name="TextBox 3247">
          <a:extLst>
            <a:ext uri="{FF2B5EF4-FFF2-40B4-BE49-F238E27FC236}">
              <a16:creationId xmlns:a16="http://schemas.microsoft.com/office/drawing/2014/main" id="{FB1DBF08-CAEC-4E99-829D-A5ED260ABD4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9" name="TextBox 3248">
          <a:extLst>
            <a:ext uri="{FF2B5EF4-FFF2-40B4-BE49-F238E27FC236}">
              <a16:creationId xmlns:a16="http://schemas.microsoft.com/office/drawing/2014/main" id="{EAE84015-454C-4CE5-8EEF-66E26BE88B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0" name="TextBox 3249">
          <a:extLst>
            <a:ext uri="{FF2B5EF4-FFF2-40B4-BE49-F238E27FC236}">
              <a16:creationId xmlns:a16="http://schemas.microsoft.com/office/drawing/2014/main" id="{09BFA9AA-E31A-401F-B6E8-9DA96A3DB3C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1" name="TextBox 3250">
          <a:extLst>
            <a:ext uri="{FF2B5EF4-FFF2-40B4-BE49-F238E27FC236}">
              <a16:creationId xmlns:a16="http://schemas.microsoft.com/office/drawing/2014/main" id="{38805023-E018-469F-8490-8162D503BB87}"/>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2" name="TextBox 3251">
          <a:extLst>
            <a:ext uri="{FF2B5EF4-FFF2-40B4-BE49-F238E27FC236}">
              <a16:creationId xmlns:a16="http://schemas.microsoft.com/office/drawing/2014/main" id="{7ACCA2AD-5FD7-4494-83CE-40687CE74B2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3" name="TextBox 3252">
          <a:extLst>
            <a:ext uri="{FF2B5EF4-FFF2-40B4-BE49-F238E27FC236}">
              <a16:creationId xmlns:a16="http://schemas.microsoft.com/office/drawing/2014/main" id="{8AAC0758-74E1-4EF8-AA9E-0BD450146F7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4" name="TextBox 3253">
          <a:extLst>
            <a:ext uri="{FF2B5EF4-FFF2-40B4-BE49-F238E27FC236}">
              <a16:creationId xmlns:a16="http://schemas.microsoft.com/office/drawing/2014/main" id="{4626E0FD-AC6E-4656-9214-FA7AF2958F2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5" name="TextBox 3254">
          <a:extLst>
            <a:ext uri="{FF2B5EF4-FFF2-40B4-BE49-F238E27FC236}">
              <a16:creationId xmlns:a16="http://schemas.microsoft.com/office/drawing/2014/main" id="{7ED07200-3C1E-4FFD-8BE3-59F7431336C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6" name="TextBox 3255">
          <a:extLst>
            <a:ext uri="{FF2B5EF4-FFF2-40B4-BE49-F238E27FC236}">
              <a16:creationId xmlns:a16="http://schemas.microsoft.com/office/drawing/2014/main" id="{FE2E3B90-AC89-46EE-B7BC-8CCE9E980328}"/>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7" name="TextBox 3256">
          <a:extLst>
            <a:ext uri="{FF2B5EF4-FFF2-40B4-BE49-F238E27FC236}">
              <a16:creationId xmlns:a16="http://schemas.microsoft.com/office/drawing/2014/main" id="{6E161B83-85B5-47F2-AF30-D89F7671B61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8" name="TextBox 3257">
          <a:extLst>
            <a:ext uri="{FF2B5EF4-FFF2-40B4-BE49-F238E27FC236}">
              <a16:creationId xmlns:a16="http://schemas.microsoft.com/office/drawing/2014/main" id="{83962D09-945D-4B83-85E9-756589221E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9" name="TextBox 3258">
          <a:extLst>
            <a:ext uri="{FF2B5EF4-FFF2-40B4-BE49-F238E27FC236}">
              <a16:creationId xmlns:a16="http://schemas.microsoft.com/office/drawing/2014/main" id="{35B7D946-C12F-4408-99AC-13231CFD61E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0" name="TextBox 3259">
          <a:extLst>
            <a:ext uri="{FF2B5EF4-FFF2-40B4-BE49-F238E27FC236}">
              <a16:creationId xmlns:a16="http://schemas.microsoft.com/office/drawing/2014/main" id="{46B35F95-58FE-4FF7-AAB4-EC02C51D6FC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1" name="TextBox 3260">
          <a:extLst>
            <a:ext uri="{FF2B5EF4-FFF2-40B4-BE49-F238E27FC236}">
              <a16:creationId xmlns:a16="http://schemas.microsoft.com/office/drawing/2014/main" id="{DD84A41A-7013-4DA5-B36C-15978F05FBB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2" name="TextBox 3261">
          <a:extLst>
            <a:ext uri="{FF2B5EF4-FFF2-40B4-BE49-F238E27FC236}">
              <a16:creationId xmlns:a16="http://schemas.microsoft.com/office/drawing/2014/main" id="{1DA06B21-3FD5-493C-91F0-0C90DDAD76E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3" name="TextBox 3262">
          <a:extLst>
            <a:ext uri="{FF2B5EF4-FFF2-40B4-BE49-F238E27FC236}">
              <a16:creationId xmlns:a16="http://schemas.microsoft.com/office/drawing/2014/main" id="{177849F8-668A-4C8E-BFF6-556D8C5736D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4" name="TextBox 3263">
          <a:extLst>
            <a:ext uri="{FF2B5EF4-FFF2-40B4-BE49-F238E27FC236}">
              <a16:creationId xmlns:a16="http://schemas.microsoft.com/office/drawing/2014/main" id="{2D942DF1-8D28-485A-8854-C85CB1A78F1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5" name="TextBox 3264">
          <a:extLst>
            <a:ext uri="{FF2B5EF4-FFF2-40B4-BE49-F238E27FC236}">
              <a16:creationId xmlns:a16="http://schemas.microsoft.com/office/drawing/2014/main" id="{13AF15E6-C043-4C46-881D-2D85833C75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6" name="TextBox 3265">
          <a:extLst>
            <a:ext uri="{FF2B5EF4-FFF2-40B4-BE49-F238E27FC236}">
              <a16:creationId xmlns:a16="http://schemas.microsoft.com/office/drawing/2014/main" id="{3EF489BC-5C05-44A2-8737-12B765700618}"/>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7" name="TextBox 3266">
          <a:extLst>
            <a:ext uri="{FF2B5EF4-FFF2-40B4-BE49-F238E27FC236}">
              <a16:creationId xmlns:a16="http://schemas.microsoft.com/office/drawing/2014/main" id="{97307879-6BC4-478F-A1B8-F81BF61DAD6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8" name="TextBox 3267">
          <a:extLst>
            <a:ext uri="{FF2B5EF4-FFF2-40B4-BE49-F238E27FC236}">
              <a16:creationId xmlns:a16="http://schemas.microsoft.com/office/drawing/2014/main" id="{5AF65ABF-1628-451E-9CB6-5D21C8D5E4E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9" name="TextBox 3268">
          <a:extLst>
            <a:ext uri="{FF2B5EF4-FFF2-40B4-BE49-F238E27FC236}">
              <a16:creationId xmlns:a16="http://schemas.microsoft.com/office/drawing/2014/main" id="{1A041172-EF62-47CF-95FE-6B5CC9197A9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0" name="TextBox 3269">
          <a:extLst>
            <a:ext uri="{FF2B5EF4-FFF2-40B4-BE49-F238E27FC236}">
              <a16:creationId xmlns:a16="http://schemas.microsoft.com/office/drawing/2014/main" id="{21B5F743-3FF0-475E-8C26-42A8E0941A6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1" name="TextBox 3270">
          <a:extLst>
            <a:ext uri="{FF2B5EF4-FFF2-40B4-BE49-F238E27FC236}">
              <a16:creationId xmlns:a16="http://schemas.microsoft.com/office/drawing/2014/main" id="{C0CD6FA0-D65E-4994-979F-CFE088E7A6B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2" name="TextBox 3271">
          <a:extLst>
            <a:ext uri="{FF2B5EF4-FFF2-40B4-BE49-F238E27FC236}">
              <a16:creationId xmlns:a16="http://schemas.microsoft.com/office/drawing/2014/main" id="{FC50A08D-7345-402D-BFD1-C1C86EA09AE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3" name="TextBox 3272">
          <a:extLst>
            <a:ext uri="{FF2B5EF4-FFF2-40B4-BE49-F238E27FC236}">
              <a16:creationId xmlns:a16="http://schemas.microsoft.com/office/drawing/2014/main" id="{6BC47A09-7552-47BF-9968-756450B745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4" name="TextBox 3273">
          <a:extLst>
            <a:ext uri="{FF2B5EF4-FFF2-40B4-BE49-F238E27FC236}">
              <a16:creationId xmlns:a16="http://schemas.microsoft.com/office/drawing/2014/main" id="{434BD19B-7905-483A-8C54-E84545F4B42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5" name="TextBox 3274">
          <a:extLst>
            <a:ext uri="{FF2B5EF4-FFF2-40B4-BE49-F238E27FC236}">
              <a16:creationId xmlns:a16="http://schemas.microsoft.com/office/drawing/2014/main" id="{1A219FFB-7468-416E-9BC2-224CB7E19B3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6" name="TextBox 3275">
          <a:extLst>
            <a:ext uri="{FF2B5EF4-FFF2-40B4-BE49-F238E27FC236}">
              <a16:creationId xmlns:a16="http://schemas.microsoft.com/office/drawing/2014/main" id="{1743C842-B5C2-471B-AA42-0D3B77724FE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7" name="TextBox 3276">
          <a:extLst>
            <a:ext uri="{FF2B5EF4-FFF2-40B4-BE49-F238E27FC236}">
              <a16:creationId xmlns:a16="http://schemas.microsoft.com/office/drawing/2014/main" id="{BC443F91-0BEA-4EEF-87A4-0473B835FA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8" name="TextBox 3277">
          <a:extLst>
            <a:ext uri="{FF2B5EF4-FFF2-40B4-BE49-F238E27FC236}">
              <a16:creationId xmlns:a16="http://schemas.microsoft.com/office/drawing/2014/main" id="{CA5CFC28-960E-479C-A696-5F42470BE7A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9" name="TextBox 3278">
          <a:extLst>
            <a:ext uri="{FF2B5EF4-FFF2-40B4-BE49-F238E27FC236}">
              <a16:creationId xmlns:a16="http://schemas.microsoft.com/office/drawing/2014/main" id="{CA5292C1-1FFC-4642-A0BB-061041C3384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0" name="TextBox 3279">
          <a:extLst>
            <a:ext uri="{FF2B5EF4-FFF2-40B4-BE49-F238E27FC236}">
              <a16:creationId xmlns:a16="http://schemas.microsoft.com/office/drawing/2014/main" id="{003AA2D2-768B-4B33-91C0-3F140CE20BE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1" name="TextBox 3280">
          <a:extLst>
            <a:ext uri="{FF2B5EF4-FFF2-40B4-BE49-F238E27FC236}">
              <a16:creationId xmlns:a16="http://schemas.microsoft.com/office/drawing/2014/main" id="{09DF62EC-B2B2-4C70-A672-BDE4EF3364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2" name="TextBox 3281">
          <a:extLst>
            <a:ext uri="{FF2B5EF4-FFF2-40B4-BE49-F238E27FC236}">
              <a16:creationId xmlns:a16="http://schemas.microsoft.com/office/drawing/2014/main" id="{D396CE77-1F9C-4393-BBB3-AE5FCEC1D6E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3" name="TextBox 3282">
          <a:extLst>
            <a:ext uri="{FF2B5EF4-FFF2-40B4-BE49-F238E27FC236}">
              <a16:creationId xmlns:a16="http://schemas.microsoft.com/office/drawing/2014/main" id="{9E17254E-04CA-44CB-8C16-80C468BA9FE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4" name="TextBox 3283">
          <a:extLst>
            <a:ext uri="{FF2B5EF4-FFF2-40B4-BE49-F238E27FC236}">
              <a16:creationId xmlns:a16="http://schemas.microsoft.com/office/drawing/2014/main" id="{86BEC9F8-9BBD-4CF2-AE23-4A2385E680F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5" name="TextBox 3284">
          <a:extLst>
            <a:ext uri="{FF2B5EF4-FFF2-40B4-BE49-F238E27FC236}">
              <a16:creationId xmlns:a16="http://schemas.microsoft.com/office/drawing/2014/main" id="{F1CF5D51-45F4-49FC-8784-479DC3C58A3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6" name="TextBox 3285">
          <a:extLst>
            <a:ext uri="{FF2B5EF4-FFF2-40B4-BE49-F238E27FC236}">
              <a16:creationId xmlns:a16="http://schemas.microsoft.com/office/drawing/2014/main" id="{844DB694-AAD2-4FCE-B75F-CE0A5887557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7" name="TextBox 3286">
          <a:extLst>
            <a:ext uri="{FF2B5EF4-FFF2-40B4-BE49-F238E27FC236}">
              <a16:creationId xmlns:a16="http://schemas.microsoft.com/office/drawing/2014/main" id="{E483A7E6-5F84-4CB2-8405-A2E6183730A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8" name="TextBox 3287">
          <a:extLst>
            <a:ext uri="{FF2B5EF4-FFF2-40B4-BE49-F238E27FC236}">
              <a16:creationId xmlns:a16="http://schemas.microsoft.com/office/drawing/2014/main" id="{957A96FB-4EF1-4834-951F-16E946DA104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9" name="TextBox 3288">
          <a:extLst>
            <a:ext uri="{FF2B5EF4-FFF2-40B4-BE49-F238E27FC236}">
              <a16:creationId xmlns:a16="http://schemas.microsoft.com/office/drawing/2014/main" id="{AA20AD4B-E465-4660-B134-2718145CB42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90" name="TextBox 3289">
          <a:extLst>
            <a:ext uri="{FF2B5EF4-FFF2-40B4-BE49-F238E27FC236}">
              <a16:creationId xmlns:a16="http://schemas.microsoft.com/office/drawing/2014/main" id="{808D612D-A245-4560-BECC-3DEDF64B8AD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1" name="TextBox 3290">
          <a:extLst>
            <a:ext uri="{FF2B5EF4-FFF2-40B4-BE49-F238E27FC236}">
              <a16:creationId xmlns:a16="http://schemas.microsoft.com/office/drawing/2014/main" id="{6F177D40-0D95-44BF-B1AB-F327805B0751}"/>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2" name="TextBox 3291">
          <a:extLst>
            <a:ext uri="{FF2B5EF4-FFF2-40B4-BE49-F238E27FC236}">
              <a16:creationId xmlns:a16="http://schemas.microsoft.com/office/drawing/2014/main" id="{DCBFCED6-8FC9-4D76-BCC3-5855EFC5F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3" name="TextBox 3292">
          <a:extLst>
            <a:ext uri="{FF2B5EF4-FFF2-40B4-BE49-F238E27FC236}">
              <a16:creationId xmlns:a16="http://schemas.microsoft.com/office/drawing/2014/main" id="{FD80FEB7-0360-4E69-88FC-87C5784BCDC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4" name="TextBox 3293">
          <a:extLst>
            <a:ext uri="{FF2B5EF4-FFF2-40B4-BE49-F238E27FC236}">
              <a16:creationId xmlns:a16="http://schemas.microsoft.com/office/drawing/2014/main" id="{21150096-4D05-4C16-8A8A-FB0C7C893E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5" name="TextBox 3294">
          <a:extLst>
            <a:ext uri="{FF2B5EF4-FFF2-40B4-BE49-F238E27FC236}">
              <a16:creationId xmlns:a16="http://schemas.microsoft.com/office/drawing/2014/main" id="{FF45D1AD-A718-4A5B-A195-B5F02D27C64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6" name="TextBox 3295">
          <a:extLst>
            <a:ext uri="{FF2B5EF4-FFF2-40B4-BE49-F238E27FC236}">
              <a16:creationId xmlns:a16="http://schemas.microsoft.com/office/drawing/2014/main" id="{1A5297C8-304F-49AD-9D54-C598C940A89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7" name="TextBox 3296">
          <a:extLst>
            <a:ext uri="{FF2B5EF4-FFF2-40B4-BE49-F238E27FC236}">
              <a16:creationId xmlns:a16="http://schemas.microsoft.com/office/drawing/2014/main" id="{5E939653-BF15-4E5D-8DAA-ABE93F31EAA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8" name="TextBox 3297">
          <a:extLst>
            <a:ext uri="{FF2B5EF4-FFF2-40B4-BE49-F238E27FC236}">
              <a16:creationId xmlns:a16="http://schemas.microsoft.com/office/drawing/2014/main" id="{A353239F-AF5D-4406-8B8C-4EC96B8445A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9" name="TextBox 3298">
          <a:extLst>
            <a:ext uri="{FF2B5EF4-FFF2-40B4-BE49-F238E27FC236}">
              <a16:creationId xmlns:a16="http://schemas.microsoft.com/office/drawing/2014/main" id="{40EEAFC8-F54F-43C3-8950-E870BCCC780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0" name="TextBox 3299">
          <a:extLst>
            <a:ext uri="{FF2B5EF4-FFF2-40B4-BE49-F238E27FC236}">
              <a16:creationId xmlns:a16="http://schemas.microsoft.com/office/drawing/2014/main" id="{411A34E1-982E-421B-9B08-D0D7F17EA68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1" name="TextBox 3300">
          <a:extLst>
            <a:ext uri="{FF2B5EF4-FFF2-40B4-BE49-F238E27FC236}">
              <a16:creationId xmlns:a16="http://schemas.microsoft.com/office/drawing/2014/main" id="{3B62C01A-22A4-4E36-B494-1FA406020A1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2" name="TextBox 3301">
          <a:extLst>
            <a:ext uri="{FF2B5EF4-FFF2-40B4-BE49-F238E27FC236}">
              <a16:creationId xmlns:a16="http://schemas.microsoft.com/office/drawing/2014/main" id="{7F7C3ABB-A0A5-4484-9468-8D73DAEF6AFD}"/>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3" name="TextBox 3302">
          <a:extLst>
            <a:ext uri="{FF2B5EF4-FFF2-40B4-BE49-F238E27FC236}">
              <a16:creationId xmlns:a16="http://schemas.microsoft.com/office/drawing/2014/main" id="{81622140-BFFC-4966-9233-647E5158DE5E}"/>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4" name="TextBox 3303">
          <a:extLst>
            <a:ext uri="{FF2B5EF4-FFF2-40B4-BE49-F238E27FC236}">
              <a16:creationId xmlns:a16="http://schemas.microsoft.com/office/drawing/2014/main" id="{976DC2F6-8B8A-49F9-BC01-8E1AD82EEF4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5" name="TextBox 3304">
          <a:extLst>
            <a:ext uri="{FF2B5EF4-FFF2-40B4-BE49-F238E27FC236}">
              <a16:creationId xmlns:a16="http://schemas.microsoft.com/office/drawing/2014/main" id="{F93FFAA8-DA29-4949-B751-ABA38DC612E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6" name="TextBox 3305">
          <a:extLst>
            <a:ext uri="{FF2B5EF4-FFF2-40B4-BE49-F238E27FC236}">
              <a16:creationId xmlns:a16="http://schemas.microsoft.com/office/drawing/2014/main" id="{370A072F-F950-4027-9F91-D60142D8FE5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7" name="TextBox 3306">
          <a:extLst>
            <a:ext uri="{FF2B5EF4-FFF2-40B4-BE49-F238E27FC236}">
              <a16:creationId xmlns:a16="http://schemas.microsoft.com/office/drawing/2014/main" id="{7DA939BA-9306-49A7-B93C-FCE9C635BA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8" name="TextBox 3307">
          <a:extLst>
            <a:ext uri="{FF2B5EF4-FFF2-40B4-BE49-F238E27FC236}">
              <a16:creationId xmlns:a16="http://schemas.microsoft.com/office/drawing/2014/main" id="{FA5D0307-28BF-4476-BE94-A0674AF0F06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9" name="TextBox 3308">
          <a:extLst>
            <a:ext uri="{FF2B5EF4-FFF2-40B4-BE49-F238E27FC236}">
              <a16:creationId xmlns:a16="http://schemas.microsoft.com/office/drawing/2014/main" id="{628BF18C-CFD4-4F0B-802C-2BB9C3D49EA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10" name="TextBox 3309">
          <a:extLst>
            <a:ext uri="{FF2B5EF4-FFF2-40B4-BE49-F238E27FC236}">
              <a16:creationId xmlns:a16="http://schemas.microsoft.com/office/drawing/2014/main" id="{8EB3D81A-5B55-4F98-870D-63C2D1C8763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1" name="TextBox 3310">
          <a:extLst>
            <a:ext uri="{FF2B5EF4-FFF2-40B4-BE49-F238E27FC236}">
              <a16:creationId xmlns:a16="http://schemas.microsoft.com/office/drawing/2014/main" id="{7A0F615F-DAE6-4BBF-B9DE-A524ECC16F5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2" name="TextBox 3311">
          <a:extLst>
            <a:ext uri="{FF2B5EF4-FFF2-40B4-BE49-F238E27FC236}">
              <a16:creationId xmlns:a16="http://schemas.microsoft.com/office/drawing/2014/main" id="{C6031D00-FEAC-429F-B1DD-F9EE85B056D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3" name="TextBox 3312">
          <a:extLst>
            <a:ext uri="{FF2B5EF4-FFF2-40B4-BE49-F238E27FC236}">
              <a16:creationId xmlns:a16="http://schemas.microsoft.com/office/drawing/2014/main" id="{876186F2-858E-4065-A52C-EDD1061A734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4" name="TextBox 3313">
          <a:extLst>
            <a:ext uri="{FF2B5EF4-FFF2-40B4-BE49-F238E27FC236}">
              <a16:creationId xmlns:a16="http://schemas.microsoft.com/office/drawing/2014/main" id="{6DB95CDF-2A9D-4789-8049-5E8E9C676E9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5" name="TextBox 3314">
          <a:extLst>
            <a:ext uri="{FF2B5EF4-FFF2-40B4-BE49-F238E27FC236}">
              <a16:creationId xmlns:a16="http://schemas.microsoft.com/office/drawing/2014/main" id="{9963978D-CF92-40AA-B20D-EA0C4982871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6" name="TextBox 3315">
          <a:extLst>
            <a:ext uri="{FF2B5EF4-FFF2-40B4-BE49-F238E27FC236}">
              <a16:creationId xmlns:a16="http://schemas.microsoft.com/office/drawing/2014/main" id="{02AC3FA0-4467-49DC-BD44-C56D3649E9F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7" name="TextBox 3316">
          <a:extLst>
            <a:ext uri="{FF2B5EF4-FFF2-40B4-BE49-F238E27FC236}">
              <a16:creationId xmlns:a16="http://schemas.microsoft.com/office/drawing/2014/main" id="{B199A94D-F06F-4879-991F-5D268E8CE6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8" name="TextBox 3317">
          <a:extLst>
            <a:ext uri="{FF2B5EF4-FFF2-40B4-BE49-F238E27FC236}">
              <a16:creationId xmlns:a16="http://schemas.microsoft.com/office/drawing/2014/main" id="{AC4FD599-47E9-462D-9AD3-342EF2944D3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9" name="TextBox 3318">
          <a:extLst>
            <a:ext uri="{FF2B5EF4-FFF2-40B4-BE49-F238E27FC236}">
              <a16:creationId xmlns:a16="http://schemas.microsoft.com/office/drawing/2014/main" id="{0930AA63-DB67-4A65-AD83-10DB679174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0" name="TextBox 3319">
          <a:extLst>
            <a:ext uri="{FF2B5EF4-FFF2-40B4-BE49-F238E27FC236}">
              <a16:creationId xmlns:a16="http://schemas.microsoft.com/office/drawing/2014/main" id="{D5D18BC5-38D6-4B03-8CF4-4ED8D053CDE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1" name="TextBox 3320">
          <a:extLst>
            <a:ext uri="{FF2B5EF4-FFF2-40B4-BE49-F238E27FC236}">
              <a16:creationId xmlns:a16="http://schemas.microsoft.com/office/drawing/2014/main" id="{79E4B35F-7AD9-4FBD-8A33-117EEA13824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2" name="TextBox 3321">
          <a:extLst>
            <a:ext uri="{FF2B5EF4-FFF2-40B4-BE49-F238E27FC236}">
              <a16:creationId xmlns:a16="http://schemas.microsoft.com/office/drawing/2014/main" id="{7614A58F-2569-4A66-BAC5-1A1372F8961C}"/>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3" name="TextBox 3322">
          <a:extLst>
            <a:ext uri="{FF2B5EF4-FFF2-40B4-BE49-F238E27FC236}">
              <a16:creationId xmlns:a16="http://schemas.microsoft.com/office/drawing/2014/main" id="{4400680F-C81D-40AB-99D3-2EA67CC9BB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4" name="TextBox 3323">
          <a:extLst>
            <a:ext uri="{FF2B5EF4-FFF2-40B4-BE49-F238E27FC236}">
              <a16:creationId xmlns:a16="http://schemas.microsoft.com/office/drawing/2014/main" id="{2357771E-BF6A-4D08-B21F-F652A1A17BA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5" name="TextBox 3324">
          <a:extLst>
            <a:ext uri="{FF2B5EF4-FFF2-40B4-BE49-F238E27FC236}">
              <a16:creationId xmlns:a16="http://schemas.microsoft.com/office/drawing/2014/main" id="{57DB3CE9-F233-4A71-93DD-0A30147E9D3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6" name="TextBox 3325">
          <a:extLst>
            <a:ext uri="{FF2B5EF4-FFF2-40B4-BE49-F238E27FC236}">
              <a16:creationId xmlns:a16="http://schemas.microsoft.com/office/drawing/2014/main" id="{D4846615-3E0E-436B-AC7B-9F8C9828B5A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7" name="TextBox 3326">
          <a:extLst>
            <a:ext uri="{FF2B5EF4-FFF2-40B4-BE49-F238E27FC236}">
              <a16:creationId xmlns:a16="http://schemas.microsoft.com/office/drawing/2014/main" id="{F95307E4-E94C-4E98-BFE2-AD5F137C2C6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8" name="TextBox 3327">
          <a:extLst>
            <a:ext uri="{FF2B5EF4-FFF2-40B4-BE49-F238E27FC236}">
              <a16:creationId xmlns:a16="http://schemas.microsoft.com/office/drawing/2014/main" id="{29276FE5-CEAE-45CD-A3A9-1D5F944605C7}"/>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9" name="TextBox 3328">
          <a:extLst>
            <a:ext uri="{FF2B5EF4-FFF2-40B4-BE49-F238E27FC236}">
              <a16:creationId xmlns:a16="http://schemas.microsoft.com/office/drawing/2014/main" id="{F0BE2A95-F093-4D04-8822-BBDB838C075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0" name="TextBox 3329">
          <a:extLst>
            <a:ext uri="{FF2B5EF4-FFF2-40B4-BE49-F238E27FC236}">
              <a16:creationId xmlns:a16="http://schemas.microsoft.com/office/drawing/2014/main" id="{16A96A47-2A89-47ED-8C99-5324ACBE600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1" name="TextBox 3330">
          <a:extLst>
            <a:ext uri="{FF2B5EF4-FFF2-40B4-BE49-F238E27FC236}">
              <a16:creationId xmlns:a16="http://schemas.microsoft.com/office/drawing/2014/main" id="{C3E426B4-1767-4087-8538-D8CC026DD83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2" name="TextBox 3331">
          <a:extLst>
            <a:ext uri="{FF2B5EF4-FFF2-40B4-BE49-F238E27FC236}">
              <a16:creationId xmlns:a16="http://schemas.microsoft.com/office/drawing/2014/main" id="{87F7BC36-A7DD-41AD-9ADE-68A13FA0E04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3" name="TextBox 3332">
          <a:extLst>
            <a:ext uri="{FF2B5EF4-FFF2-40B4-BE49-F238E27FC236}">
              <a16:creationId xmlns:a16="http://schemas.microsoft.com/office/drawing/2014/main" id="{1CD59DD6-8D71-464A-B32A-FBD8019573D6}"/>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4" name="TextBox 3333">
          <a:extLst>
            <a:ext uri="{FF2B5EF4-FFF2-40B4-BE49-F238E27FC236}">
              <a16:creationId xmlns:a16="http://schemas.microsoft.com/office/drawing/2014/main" id="{8CD1586D-4B8A-4C55-B37F-818D007B63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5" name="TextBox 3334">
          <a:extLst>
            <a:ext uri="{FF2B5EF4-FFF2-40B4-BE49-F238E27FC236}">
              <a16:creationId xmlns:a16="http://schemas.microsoft.com/office/drawing/2014/main" id="{9C0C53D6-CFDF-4B89-BABE-8A71BC3235A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6" name="TextBox 3335">
          <a:extLst>
            <a:ext uri="{FF2B5EF4-FFF2-40B4-BE49-F238E27FC236}">
              <a16:creationId xmlns:a16="http://schemas.microsoft.com/office/drawing/2014/main" id="{47F2FC5D-EC01-475C-8156-2B93E1D1F5A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7" name="TextBox 3336">
          <a:extLst>
            <a:ext uri="{FF2B5EF4-FFF2-40B4-BE49-F238E27FC236}">
              <a16:creationId xmlns:a16="http://schemas.microsoft.com/office/drawing/2014/main" id="{C40346E1-9BF4-497B-8935-46894549FA2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8" name="TextBox 3337">
          <a:extLst>
            <a:ext uri="{FF2B5EF4-FFF2-40B4-BE49-F238E27FC236}">
              <a16:creationId xmlns:a16="http://schemas.microsoft.com/office/drawing/2014/main" id="{4CBCA4A1-45A9-4060-A44B-737D503DD98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39" name="TextBox 3338">
          <a:extLst>
            <a:ext uri="{FF2B5EF4-FFF2-40B4-BE49-F238E27FC236}">
              <a16:creationId xmlns:a16="http://schemas.microsoft.com/office/drawing/2014/main" id="{B55F56B8-D152-442C-B69C-4A9D8A15AA4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0" name="TextBox 3339">
          <a:extLst>
            <a:ext uri="{FF2B5EF4-FFF2-40B4-BE49-F238E27FC236}">
              <a16:creationId xmlns:a16="http://schemas.microsoft.com/office/drawing/2014/main" id="{11025335-069B-44A6-8ED5-77DA5D212A44}"/>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1" name="TextBox 3340">
          <a:extLst>
            <a:ext uri="{FF2B5EF4-FFF2-40B4-BE49-F238E27FC236}">
              <a16:creationId xmlns:a16="http://schemas.microsoft.com/office/drawing/2014/main" id="{D3914EE2-5CA4-451D-BE31-8D33D12A2C82}"/>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2" name="TextBox 3341">
          <a:extLst>
            <a:ext uri="{FF2B5EF4-FFF2-40B4-BE49-F238E27FC236}">
              <a16:creationId xmlns:a16="http://schemas.microsoft.com/office/drawing/2014/main" id="{803D3C03-5FA1-4571-BA63-ACD3809142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3" name="TextBox 3342">
          <a:extLst>
            <a:ext uri="{FF2B5EF4-FFF2-40B4-BE49-F238E27FC236}">
              <a16:creationId xmlns:a16="http://schemas.microsoft.com/office/drawing/2014/main" id="{EC5D2557-11F3-4A3B-9D26-AA5BA50872D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4" name="TextBox 3343">
          <a:extLst>
            <a:ext uri="{FF2B5EF4-FFF2-40B4-BE49-F238E27FC236}">
              <a16:creationId xmlns:a16="http://schemas.microsoft.com/office/drawing/2014/main" id="{AEEDCF02-6D88-43D6-9CDF-D9A1DFEA01D8}"/>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5" name="TextBox 3344">
          <a:extLst>
            <a:ext uri="{FF2B5EF4-FFF2-40B4-BE49-F238E27FC236}">
              <a16:creationId xmlns:a16="http://schemas.microsoft.com/office/drawing/2014/main" id="{666810B2-5063-472D-B74F-6755E811EA0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6" name="TextBox 3345">
          <a:extLst>
            <a:ext uri="{FF2B5EF4-FFF2-40B4-BE49-F238E27FC236}">
              <a16:creationId xmlns:a16="http://schemas.microsoft.com/office/drawing/2014/main" id="{6F139685-8579-4A82-86CE-3DB0EA7E3D8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7" name="TextBox 3346">
          <a:extLst>
            <a:ext uri="{FF2B5EF4-FFF2-40B4-BE49-F238E27FC236}">
              <a16:creationId xmlns:a16="http://schemas.microsoft.com/office/drawing/2014/main" id="{8339EC7B-1312-48D7-B5B7-91695011C5E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8" name="TextBox 3347">
          <a:extLst>
            <a:ext uri="{FF2B5EF4-FFF2-40B4-BE49-F238E27FC236}">
              <a16:creationId xmlns:a16="http://schemas.microsoft.com/office/drawing/2014/main" id="{D1C7EBBA-8D34-47D4-817A-A84B07D709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49" name="TextBox 3348">
          <a:extLst>
            <a:ext uri="{FF2B5EF4-FFF2-40B4-BE49-F238E27FC236}">
              <a16:creationId xmlns:a16="http://schemas.microsoft.com/office/drawing/2014/main" id="{98ED599A-FC3F-4B36-B442-4DEE711D6FD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50" name="TextBox 3349">
          <a:extLst>
            <a:ext uri="{FF2B5EF4-FFF2-40B4-BE49-F238E27FC236}">
              <a16:creationId xmlns:a16="http://schemas.microsoft.com/office/drawing/2014/main" id="{79A42CD5-2DA3-4FD4-B6E7-7564C43768B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1" name="TextBox 3350">
          <a:extLst>
            <a:ext uri="{FF2B5EF4-FFF2-40B4-BE49-F238E27FC236}">
              <a16:creationId xmlns:a16="http://schemas.microsoft.com/office/drawing/2014/main" id="{F4AFE5E5-F0A5-4873-BB27-14104D954E5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2" name="TextBox 3351">
          <a:extLst>
            <a:ext uri="{FF2B5EF4-FFF2-40B4-BE49-F238E27FC236}">
              <a16:creationId xmlns:a16="http://schemas.microsoft.com/office/drawing/2014/main" id="{3F234575-01BE-442D-B234-839DEDFA9FF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3" name="TextBox 3352">
          <a:extLst>
            <a:ext uri="{FF2B5EF4-FFF2-40B4-BE49-F238E27FC236}">
              <a16:creationId xmlns:a16="http://schemas.microsoft.com/office/drawing/2014/main" id="{001F0BB4-F199-4852-897F-051BBFF2C3B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4" name="TextBox 3353">
          <a:extLst>
            <a:ext uri="{FF2B5EF4-FFF2-40B4-BE49-F238E27FC236}">
              <a16:creationId xmlns:a16="http://schemas.microsoft.com/office/drawing/2014/main" id="{B8112538-55A1-4986-A003-832098DDCD7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5" name="TextBox 3354">
          <a:extLst>
            <a:ext uri="{FF2B5EF4-FFF2-40B4-BE49-F238E27FC236}">
              <a16:creationId xmlns:a16="http://schemas.microsoft.com/office/drawing/2014/main" id="{C17A07F8-620C-49EF-851C-C6BE19DE4E0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6" name="TextBox 3355">
          <a:extLst>
            <a:ext uri="{FF2B5EF4-FFF2-40B4-BE49-F238E27FC236}">
              <a16:creationId xmlns:a16="http://schemas.microsoft.com/office/drawing/2014/main" id="{1CA906D0-73A1-4321-93C6-00D394A27EC9}"/>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7" name="TextBox 3356">
          <a:extLst>
            <a:ext uri="{FF2B5EF4-FFF2-40B4-BE49-F238E27FC236}">
              <a16:creationId xmlns:a16="http://schemas.microsoft.com/office/drawing/2014/main" id="{6D73BA38-4F82-4619-83D4-20FBAB42E9C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8" name="TextBox 3357">
          <a:extLst>
            <a:ext uri="{FF2B5EF4-FFF2-40B4-BE49-F238E27FC236}">
              <a16:creationId xmlns:a16="http://schemas.microsoft.com/office/drawing/2014/main" id="{18E5F154-65EB-4264-ABDF-DA2641BCE24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9" name="TextBox 3358">
          <a:extLst>
            <a:ext uri="{FF2B5EF4-FFF2-40B4-BE49-F238E27FC236}">
              <a16:creationId xmlns:a16="http://schemas.microsoft.com/office/drawing/2014/main" id="{2587223E-CC0B-4F00-A047-7D479BE499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60" name="TextBox 3359">
          <a:extLst>
            <a:ext uri="{FF2B5EF4-FFF2-40B4-BE49-F238E27FC236}">
              <a16:creationId xmlns:a16="http://schemas.microsoft.com/office/drawing/2014/main" id="{48F67F83-C0E6-4840-A251-90F8C571132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61" name="TextBox 3360">
          <a:extLst>
            <a:ext uri="{FF2B5EF4-FFF2-40B4-BE49-F238E27FC236}">
              <a16:creationId xmlns:a16="http://schemas.microsoft.com/office/drawing/2014/main" id="{BB2E1B1E-CCB6-42F6-BB40-5768FBD6F712}"/>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62" name="TextBox 3361">
          <a:extLst>
            <a:ext uri="{FF2B5EF4-FFF2-40B4-BE49-F238E27FC236}">
              <a16:creationId xmlns:a16="http://schemas.microsoft.com/office/drawing/2014/main" id="{D4106792-FDD8-4DE7-897C-4A7E04FC8F4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63" name="TextBox 3362">
          <a:extLst>
            <a:ext uri="{FF2B5EF4-FFF2-40B4-BE49-F238E27FC236}">
              <a16:creationId xmlns:a16="http://schemas.microsoft.com/office/drawing/2014/main" id="{BEB2DB89-BA40-46F3-987C-F015276B180E}"/>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64" name="TextBox 3363">
          <a:extLst>
            <a:ext uri="{FF2B5EF4-FFF2-40B4-BE49-F238E27FC236}">
              <a16:creationId xmlns:a16="http://schemas.microsoft.com/office/drawing/2014/main" id="{754E8F17-C4C3-4CFD-BCC4-28ACAED6A78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5" name="TextBox 3364">
          <a:extLst>
            <a:ext uri="{FF2B5EF4-FFF2-40B4-BE49-F238E27FC236}">
              <a16:creationId xmlns:a16="http://schemas.microsoft.com/office/drawing/2014/main" id="{213DF9BC-0A77-4D6E-A83E-E03BA09DAC8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6" name="TextBox 3365">
          <a:extLst>
            <a:ext uri="{FF2B5EF4-FFF2-40B4-BE49-F238E27FC236}">
              <a16:creationId xmlns:a16="http://schemas.microsoft.com/office/drawing/2014/main" id="{7A313CCB-515B-46C0-B994-6492D84569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7" name="TextBox 3366">
          <a:extLst>
            <a:ext uri="{FF2B5EF4-FFF2-40B4-BE49-F238E27FC236}">
              <a16:creationId xmlns:a16="http://schemas.microsoft.com/office/drawing/2014/main" id="{841C8F2A-6D3D-480F-9693-76A2428998F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8" name="TextBox 3367">
          <a:extLst>
            <a:ext uri="{FF2B5EF4-FFF2-40B4-BE49-F238E27FC236}">
              <a16:creationId xmlns:a16="http://schemas.microsoft.com/office/drawing/2014/main" id="{02D39FB9-AE8B-465F-9C71-F2C68C93645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9" name="TextBox 3368">
          <a:extLst>
            <a:ext uri="{FF2B5EF4-FFF2-40B4-BE49-F238E27FC236}">
              <a16:creationId xmlns:a16="http://schemas.microsoft.com/office/drawing/2014/main" id="{CBB99F5A-9FC1-44EB-B826-F4B8DBB9C93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0" name="TextBox 3369">
          <a:extLst>
            <a:ext uri="{FF2B5EF4-FFF2-40B4-BE49-F238E27FC236}">
              <a16:creationId xmlns:a16="http://schemas.microsoft.com/office/drawing/2014/main" id="{3BE43C53-F5A8-4A38-99F6-09795AA45B7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1" name="TextBox 3370">
          <a:extLst>
            <a:ext uri="{FF2B5EF4-FFF2-40B4-BE49-F238E27FC236}">
              <a16:creationId xmlns:a16="http://schemas.microsoft.com/office/drawing/2014/main" id="{B2EFA19C-D5FD-4B11-8370-0FCB821244B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2" name="TextBox 3371">
          <a:extLst>
            <a:ext uri="{FF2B5EF4-FFF2-40B4-BE49-F238E27FC236}">
              <a16:creationId xmlns:a16="http://schemas.microsoft.com/office/drawing/2014/main" id="{9629E236-22FA-4848-B3E7-01CBC2AA878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3" name="TextBox 3372">
          <a:extLst>
            <a:ext uri="{FF2B5EF4-FFF2-40B4-BE49-F238E27FC236}">
              <a16:creationId xmlns:a16="http://schemas.microsoft.com/office/drawing/2014/main" id="{78E8F33A-A054-41A2-8246-93DE577E8EE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4" name="TextBox 3373">
          <a:extLst>
            <a:ext uri="{FF2B5EF4-FFF2-40B4-BE49-F238E27FC236}">
              <a16:creationId xmlns:a16="http://schemas.microsoft.com/office/drawing/2014/main" id="{A16E594C-5DB7-436D-8109-A869B12F783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5" name="TextBox 3374">
          <a:extLst>
            <a:ext uri="{FF2B5EF4-FFF2-40B4-BE49-F238E27FC236}">
              <a16:creationId xmlns:a16="http://schemas.microsoft.com/office/drawing/2014/main" id="{7CD39F9A-1027-4399-8C84-9AEE4B6444E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6" name="TextBox 3375">
          <a:extLst>
            <a:ext uri="{FF2B5EF4-FFF2-40B4-BE49-F238E27FC236}">
              <a16:creationId xmlns:a16="http://schemas.microsoft.com/office/drawing/2014/main" id="{AAC9DFE7-A3AD-4194-A9DD-EB3A6CE88E9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7" name="TextBox 3376">
          <a:extLst>
            <a:ext uri="{FF2B5EF4-FFF2-40B4-BE49-F238E27FC236}">
              <a16:creationId xmlns:a16="http://schemas.microsoft.com/office/drawing/2014/main" id="{10A79AD0-1F5A-49A9-91CD-3A4F0E88C73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8" name="TextBox 3377">
          <a:extLst>
            <a:ext uri="{FF2B5EF4-FFF2-40B4-BE49-F238E27FC236}">
              <a16:creationId xmlns:a16="http://schemas.microsoft.com/office/drawing/2014/main" id="{572A5ACD-77B6-4DCB-A795-D4DF17EB9D1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79" name="TextBox 3378">
          <a:extLst>
            <a:ext uri="{FF2B5EF4-FFF2-40B4-BE49-F238E27FC236}">
              <a16:creationId xmlns:a16="http://schemas.microsoft.com/office/drawing/2014/main" id="{989F17D2-B00D-40B8-AF74-2EFD6D7D7DE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0" name="TextBox 3379">
          <a:extLst>
            <a:ext uri="{FF2B5EF4-FFF2-40B4-BE49-F238E27FC236}">
              <a16:creationId xmlns:a16="http://schemas.microsoft.com/office/drawing/2014/main" id="{EDDE0A64-9B92-4ACD-BB5E-0405BECD1D9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1" name="TextBox 3380">
          <a:extLst>
            <a:ext uri="{FF2B5EF4-FFF2-40B4-BE49-F238E27FC236}">
              <a16:creationId xmlns:a16="http://schemas.microsoft.com/office/drawing/2014/main" id="{B326062C-3CF8-44BC-88A4-03B3DFA1EF6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2" name="TextBox 3381">
          <a:extLst>
            <a:ext uri="{FF2B5EF4-FFF2-40B4-BE49-F238E27FC236}">
              <a16:creationId xmlns:a16="http://schemas.microsoft.com/office/drawing/2014/main" id="{6DDF16A0-44B4-4BFA-A3E0-94DFC6AD9571}"/>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3" name="TextBox 3382">
          <a:extLst>
            <a:ext uri="{FF2B5EF4-FFF2-40B4-BE49-F238E27FC236}">
              <a16:creationId xmlns:a16="http://schemas.microsoft.com/office/drawing/2014/main" id="{A1623F48-6750-43B9-B982-A86B12A1EE2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4" name="TextBox 3383">
          <a:extLst>
            <a:ext uri="{FF2B5EF4-FFF2-40B4-BE49-F238E27FC236}">
              <a16:creationId xmlns:a16="http://schemas.microsoft.com/office/drawing/2014/main" id="{7DF61DB3-CA5C-41D7-846F-DE5B2F3C96C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5" name="TextBox 3384">
          <a:extLst>
            <a:ext uri="{FF2B5EF4-FFF2-40B4-BE49-F238E27FC236}">
              <a16:creationId xmlns:a16="http://schemas.microsoft.com/office/drawing/2014/main" id="{19D1D565-26A3-437C-A059-AAF6634F5D5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6" name="TextBox 3385">
          <a:extLst>
            <a:ext uri="{FF2B5EF4-FFF2-40B4-BE49-F238E27FC236}">
              <a16:creationId xmlns:a16="http://schemas.microsoft.com/office/drawing/2014/main" id="{08815D99-43CF-4F5C-A7CF-82F2DC2810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7" name="TextBox 3386">
          <a:extLst>
            <a:ext uri="{FF2B5EF4-FFF2-40B4-BE49-F238E27FC236}">
              <a16:creationId xmlns:a16="http://schemas.microsoft.com/office/drawing/2014/main" id="{7105A6CD-79A7-468E-8CCF-09BB7C5939C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8" name="TextBox 3387">
          <a:extLst>
            <a:ext uri="{FF2B5EF4-FFF2-40B4-BE49-F238E27FC236}">
              <a16:creationId xmlns:a16="http://schemas.microsoft.com/office/drawing/2014/main" id="{72CF4BD5-2D37-44E8-A04F-2166C7CE574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9" name="TextBox 3388">
          <a:extLst>
            <a:ext uri="{FF2B5EF4-FFF2-40B4-BE49-F238E27FC236}">
              <a16:creationId xmlns:a16="http://schemas.microsoft.com/office/drawing/2014/main" id="{03AE4237-7314-4B4A-B7FB-F975826A7E3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90" name="TextBox 3389">
          <a:extLst>
            <a:ext uri="{FF2B5EF4-FFF2-40B4-BE49-F238E27FC236}">
              <a16:creationId xmlns:a16="http://schemas.microsoft.com/office/drawing/2014/main" id="{0E4163D1-56F3-483B-8899-724B1D30F08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91" name="TextBox 3390">
          <a:extLst>
            <a:ext uri="{FF2B5EF4-FFF2-40B4-BE49-F238E27FC236}">
              <a16:creationId xmlns:a16="http://schemas.microsoft.com/office/drawing/2014/main" id="{3BA76021-0F35-406F-B059-BD900D38AFD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92" name="TextBox 3391">
          <a:extLst>
            <a:ext uri="{FF2B5EF4-FFF2-40B4-BE49-F238E27FC236}">
              <a16:creationId xmlns:a16="http://schemas.microsoft.com/office/drawing/2014/main" id="{1AC532F8-D642-4796-AF88-FA87A254B90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93" name="TextBox 3392">
          <a:extLst>
            <a:ext uri="{FF2B5EF4-FFF2-40B4-BE49-F238E27FC236}">
              <a16:creationId xmlns:a16="http://schemas.microsoft.com/office/drawing/2014/main" id="{F04AFC6D-6328-48C8-9D68-D4E885FB06A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94" name="TextBox 3393">
          <a:extLst>
            <a:ext uri="{FF2B5EF4-FFF2-40B4-BE49-F238E27FC236}">
              <a16:creationId xmlns:a16="http://schemas.microsoft.com/office/drawing/2014/main" id="{AF4F0FF1-9E21-4483-B404-100BF426C2B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95" name="TextBox 3394">
          <a:extLst>
            <a:ext uri="{FF2B5EF4-FFF2-40B4-BE49-F238E27FC236}">
              <a16:creationId xmlns:a16="http://schemas.microsoft.com/office/drawing/2014/main" id="{52E684D6-AC41-4D88-8CE1-A5E66F4AF6C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96" name="TextBox 3395">
          <a:extLst>
            <a:ext uri="{FF2B5EF4-FFF2-40B4-BE49-F238E27FC236}">
              <a16:creationId xmlns:a16="http://schemas.microsoft.com/office/drawing/2014/main" id="{EA3F83B4-B986-49D2-B1BB-9FB10F603ED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97" name="TextBox 3396">
          <a:extLst>
            <a:ext uri="{FF2B5EF4-FFF2-40B4-BE49-F238E27FC236}">
              <a16:creationId xmlns:a16="http://schemas.microsoft.com/office/drawing/2014/main" id="{E93D6946-B88F-4B2A-9D82-3EAF76598D9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98" name="TextBox 3397">
          <a:extLst>
            <a:ext uri="{FF2B5EF4-FFF2-40B4-BE49-F238E27FC236}">
              <a16:creationId xmlns:a16="http://schemas.microsoft.com/office/drawing/2014/main" id="{87D70D5A-41E6-45E8-B526-FEFC0E5C204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99" name="TextBox 3398">
          <a:extLst>
            <a:ext uri="{FF2B5EF4-FFF2-40B4-BE49-F238E27FC236}">
              <a16:creationId xmlns:a16="http://schemas.microsoft.com/office/drawing/2014/main" id="{99BC6BC7-95E4-4193-B904-12619CBD886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400" name="TextBox 3399">
          <a:extLst>
            <a:ext uri="{FF2B5EF4-FFF2-40B4-BE49-F238E27FC236}">
              <a16:creationId xmlns:a16="http://schemas.microsoft.com/office/drawing/2014/main" id="{0769B8C7-BF50-4D44-9874-444D184FD49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401" name="TextBox 3400">
          <a:extLst>
            <a:ext uri="{FF2B5EF4-FFF2-40B4-BE49-F238E27FC236}">
              <a16:creationId xmlns:a16="http://schemas.microsoft.com/office/drawing/2014/main" id="{D0D504E8-127D-4971-97EB-8C5FE015813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402" name="TextBox 3401">
          <a:extLst>
            <a:ext uri="{FF2B5EF4-FFF2-40B4-BE49-F238E27FC236}">
              <a16:creationId xmlns:a16="http://schemas.microsoft.com/office/drawing/2014/main" id="{AC77C473-2932-419E-AE1E-D33F4665D877}"/>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403" name="TextBox 3402">
          <a:extLst>
            <a:ext uri="{FF2B5EF4-FFF2-40B4-BE49-F238E27FC236}">
              <a16:creationId xmlns:a16="http://schemas.microsoft.com/office/drawing/2014/main" id="{86C2AE8F-1E73-43F4-800B-08C0D18C3A9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404" name="TextBox 3403">
          <a:extLst>
            <a:ext uri="{FF2B5EF4-FFF2-40B4-BE49-F238E27FC236}">
              <a16:creationId xmlns:a16="http://schemas.microsoft.com/office/drawing/2014/main" id="{F56ED60B-2F8B-460E-8384-0A1DE20CCFB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5" name="TextBox 3404">
          <a:extLst>
            <a:ext uri="{FF2B5EF4-FFF2-40B4-BE49-F238E27FC236}">
              <a16:creationId xmlns:a16="http://schemas.microsoft.com/office/drawing/2014/main" id="{0A3C80F6-059B-4BA9-9A5F-8E14C88B7E6A}"/>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6" name="TextBox 3405">
          <a:extLst>
            <a:ext uri="{FF2B5EF4-FFF2-40B4-BE49-F238E27FC236}">
              <a16:creationId xmlns:a16="http://schemas.microsoft.com/office/drawing/2014/main" id="{6E503DDB-0DEB-4343-8490-A3FDBAAEC483}"/>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7" name="TextBox 3406">
          <a:extLst>
            <a:ext uri="{FF2B5EF4-FFF2-40B4-BE49-F238E27FC236}">
              <a16:creationId xmlns:a16="http://schemas.microsoft.com/office/drawing/2014/main" id="{207B0461-44F1-4A49-9E48-B632546E4C5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8" name="TextBox 3407">
          <a:extLst>
            <a:ext uri="{FF2B5EF4-FFF2-40B4-BE49-F238E27FC236}">
              <a16:creationId xmlns:a16="http://schemas.microsoft.com/office/drawing/2014/main" id="{AD4C5F3C-3A09-4A98-8C1F-ECAD2CA8B13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9" name="TextBox 3408">
          <a:extLst>
            <a:ext uri="{FF2B5EF4-FFF2-40B4-BE49-F238E27FC236}">
              <a16:creationId xmlns:a16="http://schemas.microsoft.com/office/drawing/2014/main" id="{73717137-6686-409F-B704-56E0BF5FDEF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10" name="TextBox 3409">
          <a:extLst>
            <a:ext uri="{FF2B5EF4-FFF2-40B4-BE49-F238E27FC236}">
              <a16:creationId xmlns:a16="http://schemas.microsoft.com/office/drawing/2014/main" id="{DDDB848A-7F7F-40F4-BE34-75356DDA80F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1" name="TextBox 3410">
          <a:extLst>
            <a:ext uri="{FF2B5EF4-FFF2-40B4-BE49-F238E27FC236}">
              <a16:creationId xmlns:a16="http://schemas.microsoft.com/office/drawing/2014/main" id="{5CEC9572-5F4A-4C4E-B011-94BB253C7C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2" name="TextBox 3411">
          <a:extLst>
            <a:ext uri="{FF2B5EF4-FFF2-40B4-BE49-F238E27FC236}">
              <a16:creationId xmlns:a16="http://schemas.microsoft.com/office/drawing/2014/main" id="{A1701517-8F4B-411B-B9E6-2B219970C5B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3" name="TextBox 3412">
          <a:extLst>
            <a:ext uri="{FF2B5EF4-FFF2-40B4-BE49-F238E27FC236}">
              <a16:creationId xmlns:a16="http://schemas.microsoft.com/office/drawing/2014/main" id="{99132D1B-1590-4E58-B5CD-A4E362D5DE6C}"/>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4" name="TextBox 3413">
          <a:extLst>
            <a:ext uri="{FF2B5EF4-FFF2-40B4-BE49-F238E27FC236}">
              <a16:creationId xmlns:a16="http://schemas.microsoft.com/office/drawing/2014/main" id="{A971398E-6BF8-4D72-A410-3F7DDA4F6FF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5" name="TextBox 3414">
          <a:extLst>
            <a:ext uri="{FF2B5EF4-FFF2-40B4-BE49-F238E27FC236}">
              <a16:creationId xmlns:a16="http://schemas.microsoft.com/office/drawing/2014/main" id="{F489755D-263C-4675-BDEF-6825FBE3F63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6" name="TextBox 3415">
          <a:extLst>
            <a:ext uri="{FF2B5EF4-FFF2-40B4-BE49-F238E27FC236}">
              <a16:creationId xmlns:a16="http://schemas.microsoft.com/office/drawing/2014/main" id="{844856EE-C763-41DC-BCB5-15320196418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7" name="TextBox 3416">
          <a:extLst>
            <a:ext uri="{FF2B5EF4-FFF2-40B4-BE49-F238E27FC236}">
              <a16:creationId xmlns:a16="http://schemas.microsoft.com/office/drawing/2014/main" id="{8C7DCEF6-16A2-4AA5-9D41-3460C31ADF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8" name="TextBox 3417">
          <a:extLst>
            <a:ext uri="{FF2B5EF4-FFF2-40B4-BE49-F238E27FC236}">
              <a16:creationId xmlns:a16="http://schemas.microsoft.com/office/drawing/2014/main" id="{B8DF5522-396F-4353-9FF0-83A33DB8B2D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9" name="TextBox 3418">
          <a:extLst>
            <a:ext uri="{FF2B5EF4-FFF2-40B4-BE49-F238E27FC236}">
              <a16:creationId xmlns:a16="http://schemas.microsoft.com/office/drawing/2014/main" id="{7964A85F-6911-470C-8545-494709D0D66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0" name="TextBox 3419">
          <a:extLst>
            <a:ext uri="{FF2B5EF4-FFF2-40B4-BE49-F238E27FC236}">
              <a16:creationId xmlns:a16="http://schemas.microsoft.com/office/drawing/2014/main" id="{4275327A-7339-4916-95AD-2C6D37E7289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1" name="TextBox 3420">
          <a:extLst>
            <a:ext uri="{FF2B5EF4-FFF2-40B4-BE49-F238E27FC236}">
              <a16:creationId xmlns:a16="http://schemas.microsoft.com/office/drawing/2014/main" id="{AEA74E38-D34C-439F-B74D-9ABBD7F642A5}"/>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2" name="TextBox 3421">
          <a:extLst>
            <a:ext uri="{FF2B5EF4-FFF2-40B4-BE49-F238E27FC236}">
              <a16:creationId xmlns:a16="http://schemas.microsoft.com/office/drawing/2014/main" id="{42328676-44F3-484D-A529-5BC70BD0807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3" name="TextBox 3422">
          <a:extLst>
            <a:ext uri="{FF2B5EF4-FFF2-40B4-BE49-F238E27FC236}">
              <a16:creationId xmlns:a16="http://schemas.microsoft.com/office/drawing/2014/main" id="{A541831F-F119-426C-9047-1F3532B237A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4" name="TextBox 3423">
          <a:extLst>
            <a:ext uri="{FF2B5EF4-FFF2-40B4-BE49-F238E27FC236}">
              <a16:creationId xmlns:a16="http://schemas.microsoft.com/office/drawing/2014/main" id="{63B7D30A-D8FB-4C7E-9D86-2C4DC196497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5" name="TextBox 3424">
          <a:extLst>
            <a:ext uri="{FF2B5EF4-FFF2-40B4-BE49-F238E27FC236}">
              <a16:creationId xmlns:a16="http://schemas.microsoft.com/office/drawing/2014/main" id="{72D4E86A-388C-44C3-ACF8-750B3A07004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6" name="TextBox 3425">
          <a:extLst>
            <a:ext uri="{FF2B5EF4-FFF2-40B4-BE49-F238E27FC236}">
              <a16:creationId xmlns:a16="http://schemas.microsoft.com/office/drawing/2014/main" id="{5FE52346-1CD7-4610-9579-C9E8C715E33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7" name="TextBox 3426">
          <a:extLst>
            <a:ext uri="{FF2B5EF4-FFF2-40B4-BE49-F238E27FC236}">
              <a16:creationId xmlns:a16="http://schemas.microsoft.com/office/drawing/2014/main" id="{E5D1F230-1454-4A28-9D7D-0BDE60702E3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8" name="TextBox 3427">
          <a:extLst>
            <a:ext uri="{FF2B5EF4-FFF2-40B4-BE49-F238E27FC236}">
              <a16:creationId xmlns:a16="http://schemas.microsoft.com/office/drawing/2014/main" id="{59A9B696-5B0C-459A-B3D1-0E6274E26A9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9" name="TextBox 3428">
          <a:extLst>
            <a:ext uri="{FF2B5EF4-FFF2-40B4-BE49-F238E27FC236}">
              <a16:creationId xmlns:a16="http://schemas.microsoft.com/office/drawing/2014/main" id="{3BA179A1-99C6-4347-9414-5633F9AEE33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0" name="TextBox 3429">
          <a:extLst>
            <a:ext uri="{FF2B5EF4-FFF2-40B4-BE49-F238E27FC236}">
              <a16:creationId xmlns:a16="http://schemas.microsoft.com/office/drawing/2014/main" id="{D2A65CEC-B818-4FF3-9AAD-BA6DD473B12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1" name="TextBox 3430">
          <a:extLst>
            <a:ext uri="{FF2B5EF4-FFF2-40B4-BE49-F238E27FC236}">
              <a16:creationId xmlns:a16="http://schemas.microsoft.com/office/drawing/2014/main" id="{F3C8D24F-F877-4EE0-A15C-98DFE923388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2" name="TextBox 3431">
          <a:extLst>
            <a:ext uri="{FF2B5EF4-FFF2-40B4-BE49-F238E27FC236}">
              <a16:creationId xmlns:a16="http://schemas.microsoft.com/office/drawing/2014/main" id="{498B8149-D657-4085-9B14-DD85434D54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3" name="TextBox 3432">
          <a:extLst>
            <a:ext uri="{FF2B5EF4-FFF2-40B4-BE49-F238E27FC236}">
              <a16:creationId xmlns:a16="http://schemas.microsoft.com/office/drawing/2014/main" id="{7CACD708-DFC1-4159-AC1C-E2B5CDF0202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4" name="TextBox 3433">
          <a:extLst>
            <a:ext uri="{FF2B5EF4-FFF2-40B4-BE49-F238E27FC236}">
              <a16:creationId xmlns:a16="http://schemas.microsoft.com/office/drawing/2014/main" id="{CC643BE2-1C2F-4DDE-AA10-F0E8958F57A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5" name="TextBox 3434">
          <a:extLst>
            <a:ext uri="{FF2B5EF4-FFF2-40B4-BE49-F238E27FC236}">
              <a16:creationId xmlns:a16="http://schemas.microsoft.com/office/drawing/2014/main" id="{3E044640-E8EF-40D6-AD58-921E9CEFC4A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6" name="TextBox 3435">
          <a:extLst>
            <a:ext uri="{FF2B5EF4-FFF2-40B4-BE49-F238E27FC236}">
              <a16:creationId xmlns:a16="http://schemas.microsoft.com/office/drawing/2014/main" id="{5341F658-D6A6-41CD-8C75-68A0961B212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7" name="TextBox 3436">
          <a:extLst>
            <a:ext uri="{FF2B5EF4-FFF2-40B4-BE49-F238E27FC236}">
              <a16:creationId xmlns:a16="http://schemas.microsoft.com/office/drawing/2014/main" id="{A32BEB27-78D6-41EC-BE51-FAA847FE22E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8" name="TextBox 3437">
          <a:extLst>
            <a:ext uri="{FF2B5EF4-FFF2-40B4-BE49-F238E27FC236}">
              <a16:creationId xmlns:a16="http://schemas.microsoft.com/office/drawing/2014/main" id="{04D74B5E-5EC7-4C2A-B6AA-8FA7702127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9" name="TextBox 3438">
          <a:extLst>
            <a:ext uri="{FF2B5EF4-FFF2-40B4-BE49-F238E27FC236}">
              <a16:creationId xmlns:a16="http://schemas.microsoft.com/office/drawing/2014/main" id="{CA167340-96D3-4411-B11A-0864676F331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0" name="TextBox 3439">
          <a:extLst>
            <a:ext uri="{FF2B5EF4-FFF2-40B4-BE49-F238E27FC236}">
              <a16:creationId xmlns:a16="http://schemas.microsoft.com/office/drawing/2014/main" id="{9580F53D-B124-44CB-A4EE-D323D8351D7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1" name="TextBox 3440">
          <a:extLst>
            <a:ext uri="{FF2B5EF4-FFF2-40B4-BE49-F238E27FC236}">
              <a16:creationId xmlns:a16="http://schemas.microsoft.com/office/drawing/2014/main" id="{95907271-211B-450A-9C28-8F37438EF36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2" name="TextBox 3441">
          <a:extLst>
            <a:ext uri="{FF2B5EF4-FFF2-40B4-BE49-F238E27FC236}">
              <a16:creationId xmlns:a16="http://schemas.microsoft.com/office/drawing/2014/main" id="{6F940446-BA97-45B9-B5E3-B9652012B42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3" name="TextBox 3442">
          <a:extLst>
            <a:ext uri="{FF2B5EF4-FFF2-40B4-BE49-F238E27FC236}">
              <a16:creationId xmlns:a16="http://schemas.microsoft.com/office/drawing/2014/main" id="{29C70B8E-09BD-4530-8B91-FCD6FE514EC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4" name="TextBox 3443">
          <a:extLst>
            <a:ext uri="{FF2B5EF4-FFF2-40B4-BE49-F238E27FC236}">
              <a16:creationId xmlns:a16="http://schemas.microsoft.com/office/drawing/2014/main" id="{E085BF2F-B0AF-430A-9FF1-66A2A97013F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5" name="TextBox 3444">
          <a:extLst>
            <a:ext uri="{FF2B5EF4-FFF2-40B4-BE49-F238E27FC236}">
              <a16:creationId xmlns:a16="http://schemas.microsoft.com/office/drawing/2014/main" id="{B6DE4591-8C71-4F56-A5CF-E0A58148E9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6" name="TextBox 3445">
          <a:extLst>
            <a:ext uri="{FF2B5EF4-FFF2-40B4-BE49-F238E27FC236}">
              <a16:creationId xmlns:a16="http://schemas.microsoft.com/office/drawing/2014/main" id="{CBCD4690-22DB-4F14-94AA-0C43D320E71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7" name="TextBox 3446">
          <a:extLst>
            <a:ext uri="{FF2B5EF4-FFF2-40B4-BE49-F238E27FC236}">
              <a16:creationId xmlns:a16="http://schemas.microsoft.com/office/drawing/2014/main" id="{2EFA8586-65D7-4B23-80B6-71B817D7E7B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8" name="TextBox 3447">
          <a:extLst>
            <a:ext uri="{FF2B5EF4-FFF2-40B4-BE49-F238E27FC236}">
              <a16:creationId xmlns:a16="http://schemas.microsoft.com/office/drawing/2014/main" id="{94E2F4F3-12DD-42DE-B87F-29FD46CC148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9" name="TextBox 3448">
          <a:extLst>
            <a:ext uri="{FF2B5EF4-FFF2-40B4-BE49-F238E27FC236}">
              <a16:creationId xmlns:a16="http://schemas.microsoft.com/office/drawing/2014/main" id="{4E747877-7EBD-4EE9-8BAC-73483F6151B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0" name="TextBox 3449">
          <a:extLst>
            <a:ext uri="{FF2B5EF4-FFF2-40B4-BE49-F238E27FC236}">
              <a16:creationId xmlns:a16="http://schemas.microsoft.com/office/drawing/2014/main" id="{7ED379FB-31E0-459B-A721-2F0BF5D000B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1" name="TextBox 3450">
          <a:extLst>
            <a:ext uri="{FF2B5EF4-FFF2-40B4-BE49-F238E27FC236}">
              <a16:creationId xmlns:a16="http://schemas.microsoft.com/office/drawing/2014/main" id="{D5919A0A-8F25-42BE-8973-36EA6F2FBC0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2" name="TextBox 3451">
          <a:extLst>
            <a:ext uri="{FF2B5EF4-FFF2-40B4-BE49-F238E27FC236}">
              <a16:creationId xmlns:a16="http://schemas.microsoft.com/office/drawing/2014/main" id="{9639E7AC-98D9-422D-BF11-29ECE4CF7B4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3" name="TextBox 3452">
          <a:extLst>
            <a:ext uri="{FF2B5EF4-FFF2-40B4-BE49-F238E27FC236}">
              <a16:creationId xmlns:a16="http://schemas.microsoft.com/office/drawing/2014/main" id="{FA192CB9-9E1D-4E5D-A9C3-DBB5AF6189E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4" name="TextBox 3453">
          <a:extLst>
            <a:ext uri="{FF2B5EF4-FFF2-40B4-BE49-F238E27FC236}">
              <a16:creationId xmlns:a16="http://schemas.microsoft.com/office/drawing/2014/main" id="{588E6836-0E39-4CA5-BCA7-CE4C098601A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5" name="TextBox 3454">
          <a:extLst>
            <a:ext uri="{FF2B5EF4-FFF2-40B4-BE49-F238E27FC236}">
              <a16:creationId xmlns:a16="http://schemas.microsoft.com/office/drawing/2014/main" id="{98F3A9B8-D088-4714-B798-4FDAD2301368}"/>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6" name="TextBox 3455">
          <a:extLst>
            <a:ext uri="{FF2B5EF4-FFF2-40B4-BE49-F238E27FC236}">
              <a16:creationId xmlns:a16="http://schemas.microsoft.com/office/drawing/2014/main" id="{E6EBA082-9EBD-4E82-87F4-5A674975691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7" name="TextBox 3456">
          <a:extLst>
            <a:ext uri="{FF2B5EF4-FFF2-40B4-BE49-F238E27FC236}">
              <a16:creationId xmlns:a16="http://schemas.microsoft.com/office/drawing/2014/main" id="{B9BEA3F9-8145-482B-B1D1-77C84386E7E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8" name="TextBox 3457">
          <a:extLst>
            <a:ext uri="{FF2B5EF4-FFF2-40B4-BE49-F238E27FC236}">
              <a16:creationId xmlns:a16="http://schemas.microsoft.com/office/drawing/2014/main" id="{3B997092-57EF-440D-832C-855D911CBD0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9" name="TextBox 3458">
          <a:extLst>
            <a:ext uri="{FF2B5EF4-FFF2-40B4-BE49-F238E27FC236}">
              <a16:creationId xmlns:a16="http://schemas.microsoft.com/office/drawing/2014/main" id="{9970392D-AC16-4950-B7CD-2AB37ECAF4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0" name="TextBox 3459">
          <a:extLst>
            <a:ext uri="{FF2B5EF4-FFF2-40B4-BE49-F238E27FC236}">
              <a16:creationId xmlns:a16="http://schemas.microsoft.com/office/drawing/2014/main" id="{4344A541-7087-438E-A2C8-D74087AF693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1" name="TextBox 3460">
          <a:extLst>
            <a:ext uri="{FF2B5EF4-FFF2-40B4-BE49-F238E27FC236}">
              <a16:creationId xmlns:a16="http://schemas.microsoft.com/office/drawing/2014/main" id="{DF2A42DF-873A-4519-B65F-F1C1DEC5E8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2" name="TextBox 3461">
          <a:extLst>
            <a:ext uri="{FF2B5EF4-FFF2-40B4-BE49-F238E27FC236}">
              <a16:creationId xmlns:a16="http://schemas.microsoft.com/office/drawing/2014/main" id="{4C482791-7A51-456C-A139-55001416FA0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3" name="TextBox 3462">
          <a:extLst>
            <a:ext uri="{FF2B5EF4-FFF2-40B4-BE49-F238E27FC236}">
              <a16:creationId xmlns:a16="http://schemas.microsoft.com/office/drawing/2014/main" id="{530AEA5A-3AFD-4F5D-9B7A-01FEC2A8F8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4" name="TextBox 3463">
          <a:extLst>
            <a:ext uri="{FF2B5EF4-FFF2-40B4-BE49-F238E27FC236}">
              <a16:creationId xmlns:a16="http://schemas.microsoft.com/office/drawing/2014/main" id="{63E29760-D263-4F05-BFD2-F26E5A7A77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5" name="TextBox 3464">
          <a:extLst>
            <a:ext uri="{FF2B5EF4-FFF2-40B4-BE49-F238E27FC236}">
              <a16:creationId xmlns:a16="http://schemas.microsoft.com/office/drawing/2014/main" id="{841FCED9-6C32-40DA-90A8-A1136888019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6" name="TextBox 3465">
          <a:extLst>
            <a:ext uri="{FF2B5EF4-FFF2-40B4-BE49-F238E27FC236}">
              <a16:creationId xmlns:a16="http://schemas.microsoft.com/office/drawing/2014/main" id="{21BEB1A0-3233-4175-8699-69312305493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7" name="TextBox 3466">
          <a:extLst>
            <a:ext uri="{FF2B5EF4-FFF2-40B4-BE49-F238E27FC236}">
              <a16:creationId xmlns:a16="http://schemas.microsoft.com/office/drawing/2014/main" id="{63990B86-010F-4741-834A-B9E0EF30B0D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8" name="TextBox 3467">
          <a:extLst>
            <a:ext uri="{FF2B5EF4-FFF2-40B4-BE49-F238E27FC236}">
              <a16:creationId xmlns:a16="http://schemas.microsoft.com/office/drawing/2014/main" id="{65287EC4-047A-483C-9B58-73C7A888E5D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9" name="TextBox 3468">
          <a:extLst>
            <a:ext uri="{FF2B5EF4-FFF2-40B4-BE49-F238E27FC236}">
              <a16:creationId xmlns:a16="http://schemas.microsoft.com/office/drawing/2014/main" id="{4FB1F048-199F-4DDC-9982-E79EDBE2311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70" name="TextBox 3469">
          <a:extLst>
            <a:ext uri="{FF2B5EF4-FFF2-40B4-BE49-F238E27FC236}">
              <a16:creationId xmlns:a16="http://schemas.microsoft.com/office/drawing/2014/main" id="{E178D4AC-CABD-47F1-A794-3B52B602343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71" name="TextBox 3470">
          <a:extLst>
            <a:ext uri="{FF2B5EF4-FFF2-40B4-BE49-F238E27FC236}">
              <a16:creationId xmlns:a16="http://schemas.microsoft.com/office/drawing/2014/main" id="{5EC066C2-3480-4BE3-B023-DD6FCE89793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72" name="TextBox 3471">
          <a:extLst>
            <a:ext uri="{FF2B5EF4-FFF2-40B4-BE49-F238E27FC236}">
              <a16:creationId xmlns:a16="http://schemas.microsoft.com/office/drawing/2014/main" id="{966224B7-CF1D-4A79-92DE-6FA711F9E75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473" name="TextBox 3472">
          <a:extLst>
            <a:ext uri="{FF2B5EF4-FFF2-40B4-BE49-F238E27FC236}">
              <a16:creationId xmlns:a16="http://schemas.microsoft.com/office/drawing/2014/main" id="{807AE81F-F5C5-4246-ACD5-D8AE53AD9F31}"/>
            </a:ext>
          </a:extLst>
        </xdr:cNvPr>
        <xdr:cNvSpPr txBox="1"/>
      </xdr:nvSpPr>
      <xdr:spPr>
        <a:xfrm>
          <a:off x="794004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474" name="TextBox 3473">
          <a:extLst>
            <a:ext uri="{FF2B5EF4-FFF2-40B4-BE49-F238E27FC236}">
              <a16:creationId xmlns:a16="http://schemas.microsoft.com/office/drawing/2014/main" id="{F2671EFF-FA98-4C6E-817E-1DDF9626669C}"/>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475" name="TextBox 3474">
          <a:extLst>
            <a:ext uri="{FF2B5EF4-FFF2-40B4-BE49-F238E27FC236}">
              <a16:creationId xmlns:a16="http://schemas.microsoft.com/office/drawing/2014/main" id="{977415F4-89B2-4A8E-9B65-753BCF3C0A64}"/>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76" name="TextBox 3475">
          <a:extLst>
            <a:ext uri="{FF2B5EF4-FFF2-40B4-BE49-F238E27FC236}">
              <a16:creationId xmlns:a16="http://schemas.microsoft.com/office/drawing/2014/main" id="{1944EC9B-A2A3-4377-BD9A-E430F84BC0E4}"/>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477" name="TextBox 3476">
          <a:extLst>
            <a:ext uri="{FF2B5EF4-FFF2-40B4-BE49-F238E27FC236}">
              <a16:creationId xmlns:a16="http://schemas.microsoft.com/office/drawing/2014/main" id="{CD65D788-49C3-45A1-9210-8C4DB5A83E04}"/>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478" name="TextBox 3477">
          <a:extLst>
            <a:ext uri="{FF2B5EF4-FFF2-40B4-BE49-F238E27FC236}">
              <a16:creationId xmlns:a16="http://schemas.microsoft.com/office/drawing/2014/main" id="{4477C9DA-BB6A-4572-878D-2E7993790E90}"/>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7</xdr:row>
      <xdr:rowOff>160020</xdr:rowOff>
    </xdr:from>
    <xdr:ext cx="65" cy="172227"/>
    <xdr:sp macro="" textlink="">
      <xdr:nvSpPr>
        <xdr:cNvPr id="3479" name="TextBox 3478">
          <a:extLst>
            <a:ext uri="{FF2B5EF4-FFF2-40B4-BE49-F238E27FC236}">
              <a16:creationId xmlns:a16="http://schemas.microsoft.com/office/drawing/2014/main" id="{04B98F49-6161-4DDB-BFDC-B0FB49502980}"/>
            </a:ext>
          </a:extLst>
        </xdr:cNvPr>
        <xdr:cNvSpPr txBox="1"/>
      </xdr:nvSpPr>
      <xdr:spPr>
        <a:xfrm>
          <a:off x="794004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0</xdr:rowOff>
    </xdr:from>
    <xdr:ext cx="65" cy="172227"/>
    <xdr:sp macro="" textlink="">
      <xdr:nvSpPr>
        <xdr:cNvPr id="3480" name="TextBox 3479">
          <a:extLst>
            <a:ext uri="{FF2B5EF4-FFF2-40B4-BE49-F238E27FC236}">
              <a16:creationId xmlns:a16="http://schemas.microsoft.com/office/drawing/2014/main" id="{94D37C6E-5E3C-4650-A038-3A2E234CE59A}"/>
            </a:ext>
          </a:extLst>
        </xdr:cNvPr>
        <xdr:cNvSpPr txBox="1"/>
      </xdr:nvSpPr>
      <xdr:spPr>
        <a:xfrm>
          <a:off x="794004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481" name="TextBox 3480">
          <a:extLst>
            <a:ext uri="{FF2B5EF4-FFF2-40B4-BE49-F238E27FC236}">
              <a16:creationId xmlns:a16="http://schemas.microsoft.com/office/drawing/2014/main" id="{526A2DA3-B119-4402-8271-74862C4803D5}"/>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2" name="TextBox 3481">
          <a:extLst>
            <a:ext uri="{FF2B5EF4-FFF2-40B4-BE49-F238E27FC236}">
              <a16:creationId xmlns:a16="http://schemas.microsoft.com/office/drawing/2014/main" id="{3FCB7E8A-1576-41D4-8FE6-0119D9CB4C2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3" name="TextBox 3482">
          <a:extLst>
            <a:ext uri="{FF2B5EF4-FFF2-40B4-BE49-F238E27FC236}">
              <a16:creationId xmlns:a16="http://schemas.microsoft.com/office/drawing/2014/main" id="{5D9D3B2F-1124-4697-91E7-CE6F7719CAED}"/>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4" name="TextBox 3483">
          <a:extLst>
            <a:ext uri="{FF2B5EF4-FFF2-40B4-BE49-F238E27FC236}">
              <a16:creationId xmlns:a16="http://schemas.microsoft.com/office/drawing/2014/main" id="{7D44108B-5A8C-41F0-8CA4-CA65FD6FAB39}"/>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5" name="TextBox 3484">
          <a:extLst>
            <a:ext uri="{FF2B5EF4-FFF2-40B4-BE49-F238E27FC236}">
              <a16:creationId xmlns:a16="http://schemas.microsoft.com/office/drawing/2014/main" id="{5E1B6C24-D783-4C44-9002-70E39C9C2B08}"/>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6" name="TextBox 3485">
          <a:extLst>
            <a:ext uri="{FF2B5EF4-FFF2-40B4-BE49-F238E27FC236}">
              <a16:creationId xmlns:a16="http://schemas.microsoft.com/office/drawing/2014/main" id="{8AB6D444-BCE4-43B1-8BCD-3E76CF5AEC17}"/>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487" name="TextBox 3486">
          <a:extLst>
            <a:ext uri="{FF2B5EF4-FFF2-40B4-BE49-F238E27FC236}">
              <a16:creationId xmlns:a16="http://schemas.microsoft.com/office/drawing/2014/main" id="{D131ED91-D2D5-43E7-9274-6134DF4A0564}"/>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488" name="TextBox 3487">
          <a:extLst>
            <a:ext uri="{FF2B5EF4-FFF2-40B4-BE49-F238E27FC236}">
              <a16:creationId xmlns:a16="http://schemas.microsoft.com/office/drawing/2014/main" id="{BEE1C760-6977-46EC-B377-A75C64E75495}"/>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9" name="TextBox 3488">
          <a:extLst>
            <a:ext uri="{FF2B5EF4-FFF2-40B4-BE49-F238E27FC236}">
              <a16:creationId xmlns:a16="http://schemas.microsoft.com/office/drawing/2014/main" id="{7F856F40-0EEA-4BDB-A699-CD07CAEB0653}"/>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490" name="TextBox 3489">
          <a:extLst>
            <a:ext uri="{FF2B5EF4-FFF2-40B4-BE49-F238E27FC236}">
              <a16:creationId xmlns:a16="http://schemas.microsoft.com/office/drawing/2014/main" id="{94A8DE89-E6FB-4B67-B7E8-39E2D029FAA9}"/>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491" name="TextBox 3490">
          <a:extLst>
            <a:ext uri="{FF2B5EF4-FFF2-40B4-BE49-F238E27FC236}">
              <a16:creationId xmlns:a16="http://schemas.microsoft.com/office/drawing/2014/main" id="{9E40562F-1A18-4BD7-9AC2-1E5B6963280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2" name="TextBox 3491">
          <a:extLst>
            <a:ext uri="{FF2B5EF4-FFF2-40B4-BE49-F238E27FC236}">
              <a16:creationId xmlns:a16="http://schemas.microsoft.com/office/drawing/2014/main" id="{1A559C19-CF0C-4D41-903F-70462375F63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3" name="TextBox 3492">
          <a:extLst>
            <a:ext uri="{FF2B5EF4-FFF2-40B4-BE49-F238E27FC236}">
              <a16:creationId xmlns:a16="http://schemas.microsoft.com/office/drawing/2014/main" id="{B2874210-1713-47E7-8CFF-7D65F8281DB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4" name="TextBox 3493">
          <a:extLst>
            <a:ext uri="{FF2B5EF4-FFF2-40B4-BE49-F238E27FC236}">
              <a16:creationId xmlns:a16="http://schemas.microsoft.com/office/drawing/2014/main" id="{CB3EE724-347E-44E0-A247-BE5EA86BD1C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5" name="TextBox 3494">
          <a:extLst>
            <a:ext uri="{FF2B5EF4-FFF2-40B4-BE49-F238E27FC236}">
              <a16:creationId xmlns:a16="http://schemas.microsoft.com/office/drawing/2014/main" id="{B8C0804D-2B3B-48D3-9C60-7D210CD562B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6" name="TextBox 3495">
          <a:extLst>
            <a:ext uri="{FF2B5EF4-FFF2-40B4-BE49-F238E27FC236}">
              <a16:creationId xmlns:a16="http://schemas.microsoft.com/office/drawing/2014/main" id="{694CE2A7-26F2-4997-8103-4EAF4FF8DDD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7" name="TextBox 3496">
          <a:extLst>
            <a:ext uri="{FF2B5EF4-FFF2-40B4-BE49-F238E27FC236}">
              <a16:creationId xmlns:a16="http://schemas.microsoft.com/office/drawing/2014/main" id="{C30B6A54-C600-4F90-B4C3-82718F7AA30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8" name="TextBox 3497">
          <a:extLst>
            <a:ext uri="{FF2B5EF4-FFF2-40B4-BE49-F238E27FC236}">
              <a16:creationId xmlns:a16="http://schemas.microsoft.com/office/drawing/2014/main" id="{1AB4A444-04C3-443B-8DCB-187AA5D5C20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9" name="TextBox 3498">
          <a:extLst>
            <a:ext uri="{FF2B5EF4-FFF2-40B4-BE49-F238E27FC236}">
              <a16:creationId xmlns:a16="http://schemas.microsoft.com/office/drawing/2014/main" id="{9FEDA111-43A8-4E6C-881D-B2E9750DA55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0" name="TextBox 3499">
          <a:extLst>
            <a:ext uri="{FF2B5EF4-FFF2-40B4-BE49-F238E27FC236}">
              <a16:creationId xmlns:a16="http://schemas.microsoft.com/office/drawing/2014/main" id="{7995CA58-FAEE-4C1D-997E-2477A6E79B9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1" name="TextBox 3500">
          <a:extLst>
            <a:ext uri="{FF2B5EF4-FFF2-40B4-BE49-F238E27FC236}">
              <a16:creationId xmlns:a16="http://schemas.microsoft.com/office/drawing/2014/main" id="{615D75AE-C914-4688-8E5A-56AE77A94504}"/>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2" name="TextBox 3501">
          <a:extLst>
            <a:ext uri="{FF2B5EF4-FFF2-40B4-BE49-F238E27FC236}">
              <a16:creationId xmlns:a16="http://schemas.microsoft.com/office/drawing/2014/main" id="{B0C9BCC5-2FD9-4559-9BAA-7C1CC5DBEAD6}"/>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3" name="TextBox 3502">
          <a:extLst>
            <a:ext uri="{FF2B5EF4-FFF2-40B4-BE49-F238E27FC236}">
              <a16:creationId xmlns:a16="http://schemas.microsoft.com/office/drawing/2014/main" id="{9A8D14D7-AF04-49EC-838D-D7E82A3E5F5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4" name="TextBox 3503">
          <a:extLst>
            <a:ext uri="{FF2B5EF4-FFF2-40B4-BE49-F238E27FC236}">
              <a16:creationId xmlns:a16="http://schemas.microsoft.com/office/drawing/2014/main" id="{6991B409-A84D-4C36-BE90-78E78CCACD8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5" name="TextBox 3504">
          <a:extLst>
            <a:ext uri="{FF2B5EF4-FFF2-40B4-BE49-F238E27FC236}">
              <a16:creationId xmlns:a16="http://schemas.microsoft.com/office/drawing/2014/main" id="{060CE4AA-0265-4166-937B-464BB499094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06" name="TextBox 3505">
          <a:extLst>
            <a:ext uri="{FF2B5EF4-FFF2-40B4-BE49-F238E27FC236}">
              <a16:creationId xmlns:a16="http://schemas.microsoft.com/office/drawing/2014/main" id="{5B57892B-BB56-49D0-9FBD-87B2EEF3BF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07" name="TextBox 3506">
          <a:extLst>
            <a:ext uri="{FF2B5EF4-FFF2-40B4-BE49-F238E27FC236}">
              <a16:creationId xmlns:a16="http://schemas.microsoft.com/office/drawing/2014/main" id="{123FA3EF-F25A-4065-8B8C-F0CAB5980BD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8" name="TextBox 3507">
          <a:extLst>
            <a:ext uri="{FF2B5EF4-FFF2-40B4-BE49-F238E27FC236}">
              <a16:creationId xmlns:a16="http://schemas.microsoft.com/office/drawing/2014/main" id="{15A621EE-874F-4379-823B-9CCEA6C1958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9" name="TextBox 3508">
          <a:extLst>
            <a:ext uri="{FF2B5EF4-FFF2-40B4-BE49-F238E27FC236}">
              <a16:creationId xmlns:a16="http://schemas.microsoft.com/office/drawing/2014/main" id="{F8AFD6A2-51F9-4ECC-A2F4-1133C01F476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0" name="TextBox 3509">
          <a:extLst>
            <a:ext uri="{FF2B5EF4-FFF2-40B4-BE49-F238E27FC236}">
              <a16:creationId xmlns:a16="http://schemas.microsoft.com/office/drawing/2014/main" id="{92BEBCB3-CD59-46F0-83C2-A0686615E1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1" name="TextBox 3510">
          <a:extLst>
            <a:ext uri="{FF2B5EF4-FFF2-40B4-BE49-F238E27FC236}">
              <a16:creationId xmlns:a16="http://schemas.microsoft.com/office/drawing/2014/main" id="{D0CBEBBC-5F5C-45E7-9AD0-8AA9CB70F51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2" name="TextBox 3511">
          <a:extLst>
            <a:ext uri="{FF2B5EF4-FFF2-40B4-BE49-F238E27FC236}">
              <a16:creationId xmlns:a16="http://schemas.microsoft.com/office/drawing/2014/main" id="{F1D5374E-3600-41FC-B7FC-B86177A2BCD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3" name="TextBox 3512">
          <a:extLst>
            <a:ext uri="{FF2B5EF4-FFF2-40B4-BE49-F238E27FC236}">
              <a16:creationId xmlns:a16="http://schemas.microsoft.com/office/drawing/2014/main" id="{735CFBF7-67E3-4D67-8B81-AB4C13A1639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4" name="TextBox 3513">
          <a:extLst>
            <a:ext uri="{FF2B5EF4-FFF2-40B4-BE49-F238E27FC236}">
              <a16:creationId xmlns:a16="http://schemas.microsoft.com/office/drawing/2014/main" id="{289F321C-6954-49CD-B152-09F944B6BA0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5" name="TextBox 3514">
          <a:extLst>
            <a:ext uri="{FF2B5EF4-FFF2-40B4-BE49-F238E27FC236}">
              <a16:creationId xmlns:a16="http://schemas.microsoft.com/office/drawing/2014/main" id="{43F8224C-4950-49EA-A052-107561F194C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6" name="TextBox 3515">
          <a:extLst>
            <a:ext uri="{FF2B5EF4-FFF2-40B4-BE49-F238E27FC236}">
              <a16:creationId xmlns:a16="http://schemas.microsoft.com/office/drawing/2014/main" id="{240C1FA5-87D2-455A-B652-31AECEA346E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7" name="TextBox 3516">
          <a:extLst>
            <a:ext uri="{FF2B5EF4-FFF2-40B4-BE49-F238E27FC236}">
              <a16:creationId xmlns:a16="http://schemas.microsoft.com/office/drawing/2014/main" id="{6425AA6A-E79F-4705-AD87-49BE394C2F6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8" name="TextBox 3517">
          <a:extLst>
            <a:ext uri="{FF2B5EF4-FFF2-40B4-BE49-F238E27FC236}">
              <a16:creationId xmlns:a16="http://schemas.microsoft.com/office/drawing/2014/main" id="{DE8D2058-C7F0-4B93-9E32-01F2BF2DAB9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9" name="TextBox 3518">
          <a:extLst>
            <a:ext uri="{FF2B5EF4-FFF2-40B4-BE49-F238E27FC236}">
              <a16:creationId xmlns:a16="http://schemas.microsoft.com/office/drawing/2014/main" id="{FAFFC901-A936-4757-9BFA-3AF83F4A9F2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0" name="TextBox 3519">
          <a:extLst>
            <a:ext uri="{FF2B5EF4-FFF2-40B4-BE49-F238E27FC236}">
              <a16:creationId xmlns:a16="http://schemas.microsoft.com/office/drawing/2014/main" id="{2ED6D7D2-194A-4229-8F03-B77060B6BA1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1" name="TextBox 3520">
          <a:extLst>
            <a:ext uri="{FF2B5EF4-FFF2-40B4-BE49-F238E27FC236}">
              <a16:creationId xmlns:a16="http://schemas.microsoft.com/office/drawing/2014/main" id="{A6C59861-DB4E-4B61-B3AC-27AE1296BD8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2" name="TextBox 3521">
          <a:extLst>
            <a:ext uri="{FF2B5EF4-FFF2-40B4-BE49-F238E27FC236}">
              <a16:creationId xmlns:a16="http://schemas.microsoft.com/office/drawing/2014/main" id="{16DE9FDB-AA50-4F42-8523-BEED70B75BA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3" name="TextBox 3522">
          <a:extLst>
            <a:ext uri="{FF2B5EF4-FFF2-40B4-BE49-F238E27FC236}">
              <a16:creationId xmlns:a16="http://schemas.microsoft.com/office/drawing/2014/main" id="{943AAC02-00E3-4435-98F7-72C572AEEF3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4" name="TextBox 3523">
          <a:extLst>
            <a:ext uri="{FF2B5EF4-FFF2-40B4-BE49-F238E27FC236}">
              <a16:creationId xmlns:a16="http://schemas.microsoft.com/office/drawing/2014/main" id="{C540B2C2-9686-400E-938A-4967AD113E7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5" name="TextBox 3524">
          <a:extLst>
            <a:ext uri="{FF2B5EF4-FFF2-40B4-BE49-F238E27FC236}">
              <a16:creationId xmlns:a16="http://schemas.microsoft.com/office/drawing/2014/main" id="{167284C1-24D0-46B6-81FD-C3A0C1A9176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6" name="TextBox 3525">
          <a:extLst>
            <a:ext uri="{FF2B5EF4-FFF2-40B4-BE49-F238E27FC236}">
              <a16:creationId xmlns:a16="http://schemas.microsoft.com/office/drawing/2014/main" id="{334C140F-E565-4746-A62B-172ADDE8BC4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7" name="TextBox 3526">
          <a:extLst>
            <a:ext uri="{FF2B5EF4-FFF2-40B4-BE49-F238E27FC236}">
              <a16:creationId xmlns:a16="http://schemas.microsoft.com/office/drawing/2014/main" id="{17FC036A-93A0-43CE-8889-02A8234317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8" name="TextBox 3527">
          <a:extLst>
            <a:ext uri="{FF2B5EF4-FFF2-40B4-BE49-F238E27FC236}">
              <a16:creationId xmlns:a16="http://schemas.microsoft.com/office/drawing/2014/main" id="{8BABFB4A-078C-4DAA-B2DC-2BD88C8F250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9" name="TextBox 3528">
          <a:extLst>
            <a:ext uri="{FF2B5EF4-FFF2-40B4-BE49-F238E27FC236}">
              <a16:creationId xmlns:a16="http://schemas.microsoft.com/office/drawing/2014/main" id="{C6CD6F06-D2BD-42DC-B6F8-3B63C2D4BE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30" name="TextBox 3529">
          <a:extLst>
            <a:ext uri="{FF2B5EF4-FFF2-40B4-BE49-F238E27FC236}">
              <a16:creationId xmlns:a16="http://schemas.microsoft.com/office/drawing/2014/main" id="{523B9093-5E4D-41E8-AD34-3B2602F8C22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31" name="TextBox 3530">
          <a:extLst>
            <a:ext uri="{FF2B5EF4-FFF2-40B4-BE49-F238E27FC236}">
              <a16:creationId xmlns:a16="http://schemas.microsoft.com/office/drawing/2014/main" id="{2D37D4BA-9F26-4C24-B065-89A59263CC9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0</xdr:rowOff>
    </xdr:from>
    <xdr:ext cx="65" cy="172227"/>
    <xdr:sp macro="" textlink="">
      <xdr:nvSpPr>
        <xdr:cNvPr id="708" name="TextBox 707">
          <a:extLst>
            <a:ext uri="{FF2B5EF4-FFF2-40B4-BE49-F238E27FC236}">
              <a16:creationId xmlns:a16="http://schemas.microsoft.com/office/drawing/2014/main" id="{B7C42574-6BA2-4D5B-AECF-EFDE1C3495F5}"/>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709" name="TextBox 708">
          <a:extLst>
            <a:ext uri="{FF2B5EF4-FFF2-40B4-BE49-F238E27FC236}">
              <a16:creationId xmlns:a16="http://schemas.microsoft.com/office/drawing/2014/main" id="{19C23788-D50B-4457-85DB-C111C28C3527}"/>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0</xdr:rowOff>
    </xdr:from>
    <xdr:ext cx="65" cy="172227"/>
    <xdr:sp macro="" textlink="">
      <xdr:nvSpPr>
        <xdr:cNvPr id="710" name="TextBox 709">
          <a:extLst>
            <a:ext uri="{FF2B5EF4-FFF2-40B4-BE49-F238E27FC236}">
              <a16:creationId xmlns:a16="http://schemas.microsoft.com/office/drawing/2014/main" id="{594EF1E4-9345-4641-96BE-524A8F50189D}"/>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711" name="TextBox 710">
          <a:extLst>
            <a:ext uri="{FF2B5EF4-FFF2-40B4-BE49-F238E27FC236}">
              <a16:creationId xmlns:a16="http://schemas.microsoft.com/office/drawing/2014/main" id="{D0E043F7-FF54-4D2D-B341-33972FF0F375}"/>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712" name="TextBox 711">
          <a:extLst>
            <a:ext uri="{FF2B5EF4-FFF2-40B4-BE49-F238E27FC236}">
              <a16:creationId xmlns:a16="http://schemas.microsoft.com/office/drawing/2014/main" id="{B36B676C-005B-4243-817A-34BD8CC44F6D}"/>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713" name="TextBox 712">
          <a:extLst>
            <a:ext uri="{FF2B5EF4-FFF2-40B4-BE49-F238E27FC236}">
              <a16:creationId xmlns:a16="http://schemas.microsoft.com/office/drawing/2014/main" id="{5B90A34B-C455-4CC6-AB4C-47C7544C1525}"/>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0</xdr:rowOff>
    </xdr:from>
    <xdr:ext cx="65" cy="172227"/>
    <xdr:sp macro="" textlink="">
      <xdr:nvSpPr>
        <xdr:cNvPr id="714" name="TextBox 713">
          <a:extLst>
            <a:ext uri="{FF2B5EF4-FFF2-40B4-BE49-F238E27FC236}">
              <a16:creationId xmlns:a16="http://schemas.microsoft.com/office/drawing/2014/main" id="{3D24F531-669A-4D44-B493-6CC81A84D2F1}"/>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0</xdr:rowOff>
    </xdr:from>
    <xdr:ext cx="65" cy="172227"/>
    <xdr:sp macro="" textlink="">
      <xdr:nvSpPr>
        <xdr:cNvPr id="715" name="TextBox 714">
          <a:extLst>
            <a:ext uri="{FF2B5EF4-FFF2-40B4-BE49-F238E27FC236}">
              <a16:creationId xmlns:a16="http://schemas.microsoft.com/office/drawing/2014/main" id="{8EE0B6B1-0778-4968-8BEA-A735D58C2863}"/>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716" name="TextBox 715">
          <a:extLst>
            <a:ext uri="{FF2B5EF4-FFF2-40B4-BE49-F238E27FC236}">
              <a16:creationId xmlns:a16="http://schemas.microsoft.com/office/drawing/2014/main" id="{D91CEDF2-4137-44A2-BFD7-C052B30F6760}"/>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717" name="TextBox 716">
          <a:extLst>
            <a:ext uri="{FF2B5EF4-FFF2-40B4-BE49-F238E27FC236}">
              <a16:creationId xmlns:a16="http://schemas.microsoft.com/office/drawing/2014/main" id="{5DAB0FC3-6CD1-42C8-BD20-F624F615D7C1}"/>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0</xdr:rowOff>
    </xdr:from>
    <xdr:ext cx="65" cy="172227"/>
    <xdr:sp macro="" textlink="">
      <xdr:nvSpPr>
        <xdr:cNvPr id="718" name="TextBox 717">
          <a:extLst>
            <a:ext uri="{FF2B5EF4-FFF2-40B4-BE49-F238E27FC236}">
              <a16:creationId xmlns:a16="http://schemas.microsoft.com/office/drawing/2014/main" id="{1C413EF7-BA34-435E-BEF2-1542A713A46D}"/>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719" name="TextBox 718">
          <a:extLst>
            <a:ext uri="{FF2B5EF4-FFF2-40B4-BE49-F238E27FC236}">
              <a16:creationId xmlns:a16="http://schemas.microsoft.com/office/drawing/2014/main" id="{00ABE70A-AD71-4CA9-9D61-96BF912CD393}"/>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0</xdr:rowOff>
    </xdr:from>
    <xdr:ext cx="65" cy="172227"/>
    <xdr:sp macro="" textlink="">
      <xdr:nvSpPr>
        <xdr:cNvPr id="720" name="TextBox 719">
          <a:extLst>
            <a:ext uri="{FF2B5EF4-FFF2-40B4-BE49-F238E27FC236}">
              <a16:creationId xmlns:a16="http://schemas.microsoft.com/office/drawing/2014/main" id="{486B15A5-A350-452A-82E2-B59337674C56}"/>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721" name="TextBox 720">
          <a:extLst>
            <a:ext uri="{FF2B5EF4-FFF2-40B4-BE49-F238E27FC236}">
              <a16:creationId xmlns:a16="http://schemas.microsoft.com/office/drawing/2014/main" id="{F4FCD927-EE13-46D2-B531-63178B082BBC}"/>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8</xdr:row>
      <xdr:rowOff>160020</xdr:rowOff>
    </xdr:from>
    <xdr:ext cx="65" cy="172227"/>
    <xdr:sp macro="" textlink="">
      <xdr:nvSpPr>
        <xdr:cNvPr id="722" name="TextBox 721">
          <a:extLst>
            <a:ext uri="{FF2B5EF4-FFF2-40B4-BE49-F238E27FC236}">
              <a16:creationId xmlns:a16="http://schemas.microsoft.com/office/drawing/2014/main" id="{100138B7-380E-41E5-ADA6-6D02B2636219}"/>
            </a:ext>
          </a:extLst>
        </xdr:cNvPr>
        <xdr:cNvSpPr txBox="1"/>
      </xdr:nvSpPr>
      <xdr:spPr>
        <a:xfrm>
          <a:off x="66198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8</xdr:row>
      <xdr:rowOff>160020</xdr:rowOff>
    </xdr:from>
    <xdr:ext cx="65" cy="172227"/>
    <xdr:sp macro="" textlink="">
      <xdr:nvSpPr>
        <xdr:cNvPr id="723" name="TextBox 722">
          <a:extLst>
            <a:ext uri="{FF2B5EF4-FFF2-40B4-BE49-F238E27FC236}">
              <a16:creationId xmlns:a16="http://schemas.microsoft.com/office/drawing/2014/main" id="{1D981503-7A14-40B4-8D49-19C6AC746A78}"/>
            </a:ext>
          </a:extLst>
        </xdr:cNvPr>
        <xdr:cNvSpPr txBox="1"/>
      </xdr:nvSpPr>
      <xdr:spPr>
        <a:xfrm>
          <a:off x="66198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8</xdr:row>
      <xdr:rowOff>160020</xdr:rowOff>
    </xdr:from>
    <xdr:ext cx="65" cy="172227"/>
    <xdr:sp macro="" textlink="">
      <xdr:nvSpPr>
        <xdr:cNvPr id="724" name="TextBox 723">
          <a:extLst>
            <a:ext uri="{FF2B5EF4-FFF2-40B4-BE49-F238E27FC236}">
              <a16:creationId xmlns:a16="http://schemas.microsoft.com/office/drawing/2014/main" id="{64450D90-7B6D-40F7-A692-602B3DD56378}"/>
            </a:ext>
          </a:extLst>
        </xdr:cNvPr>
        <xdr:cNvSpPr txBox="1"/>
      </xdr:nvSpPr>
      <xdr:spPr>
        <a:xfrm>
          <a:off x="66198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8</xdr:row>
      <xdr:rowOff>160020</xdr:rowOff>
    </xdr:from>
    <xdr:ext cx="65" cy="172227"/>
    <xdr:sp macro="" textlink="">
      <xdr:nvSpPr>
        <xdr:cNvPr id="725" name="TextBox 724">
          <a:extLst>
            <a:ext uri="{FF2B5EF4-FFF2-40B4-BE49-F238E27FC236}">
              <a16:creationId xmlns:a16="http://schemas.microsoft.com/office/drawing/2014/main" id="{6FC6DB96-2E98-41C2-BA09-589FBC8B9342}"/>
            </a:ext>
          </a:extLst>
        </xdr:cNvPr>
        <xdr:cNvSpPr txBox="1"/>
      </xdr:nvSpPr>
      <xdr:spPr>
        <a:xfrm>
          <a:off x="66198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7</xdr:row>
      <xdr:rowOff>160020</xdr:rowOff>
    </xdr:from>
    <xdr:ext cx="65" cy="172227"/>
    <xdr:sp macro="" textlink="">
      <xdr:nvSpPr>
        <xdr:cNvPr id="726" name="TextBox 725">
          <a:extLst>
            <a:ext uri="{FF2B5EF4-FFF2-40B4-BE49-F238E27FC236}">
              <a16:creationId xmlns:a16="http://schemas.microsoft.com/office/drawing/2014/main" id="{E26319A4-A6DA-48EB-A267-AF644C1638EF}"/>
            </a:ext>
          </a:extLst>
        </xdr:cNvPr>
        <xdr:cNvSpPr txBox="1"/>
      </xdr:nvSpPr>
      <xdr:spPr>
        <a:xfrm>
          <a:off x="66198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8</xdr:row>
      <xdr:rowOff>0</xdr:rowOff>
    </xdr:from>
    <xdr:ext cx="65" cy="172227"/>
    <xdr:sp macro="" textlink="">
      <xdr:nvSpPr>
        <xdr:cNvPr id="727" name="TextBox 726">
          <a:extLst>
            <a:ext uri="{FF2B5EF4-FFF2-40B4-BE49-F238E27FC236}">
              <a16:creationId xmlns:a16="http://schemas.microsoft.com/office/drawing/2014/main" id="{4040C963-090B-4B32-B17C-74A7214DCFA9}"/>
            </a:ext>
          </a:extLst>
        </xdr:cNvPr>
        <xdr:cNvSpPr txBox="1"/>
      </xdr:nvSpPr>
      <xdr:spPr>
        <a:xfrm>
          <a:off x="66198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8</xdr:row>
      <xdr:rowOff>160020</xdr:rowOff>
    </xdr:from>
    <xdr:ext cx="65" cy="172227"/>
    <xdr:sp macro="" textlink="">
      <xdr:nvSpPr>
        <xdr:cNvPr id="728" name="TextBox 727">
          <a:extLst>
            <a:ext uri="{FF2B5EF4-FFF2-40B4-BE49-F238E27FC236}">
              <a16:creationId xmlns:a16="http://schemas.microsoft.com/office/drawing/2014/main" id="{177B98E2-063B-4ADB-A730-3F20BC686DF9}"/>
            </a:ext>
          </a:extLst>
        </xdr:cNvPr>
        <xdr:cNvSpPr txBox="1"/>
      </xdr:nvSpPr>
      <xdr:spPr>
        <a:xfrm>
          <a:off x="66198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xdr:row>
      <xdr:rowOff>0</xdr:rowOff>
    </xdr:from>
    <xdr:ext cx="65" cy="172227"/>
    <xdr:sp macro="" textlink="">
      <xdr:nvSpPr>
        <xdr:cNvPr id="729" name="TextBox 728">
          <a:extLst>
            <a:ext uri="{FF2B5EF4-FFF2-40B4-BE49-F238E27FC236}">
              <a16:creationId xmlns:a16="http://schemas.microsoft.com/office/drawing/2014/main" id="{7C85460B-FBAB-4C98-939D-2239EDF31A85}"/>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xdr:row>
      <xdr:rowOff>160020</xdr:rowOff>
    </xdr:from>
    <xdr:ext cx="65" cy="172227"/>
    <xdr:sp macro="" textlink="">
      <xdr:nvSpPr>
        <xdr:cNvPr id="730" name="TextBox 729">
          <a:extLst>
            <a:ext uri="{FF2B5EF4-FFF2-40B4-BE49-F238E27FC236}">
              <a16:creationId xmlns:a16="http://schemas.microsoft.com/office/drawing/2014/main" id="{9A48D565-7052-4388-83F5-8570800A9D83}"/>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xdr:row>
      <xdr:rowOff>160020</xdr:rowOff>
    </xdr:from>
    <xdr:ext cx="65" cy="172227"/>
    <xdr:sp macro="" textlink="">
      <xdr:nvSpPr>
        <xdr:cNvPr id="731" name="TextBox 730">
          <a:extLst>
            <a:ext uri="{FF2B5EF4-FFF2-40B4-BE49-F238E27FC236}">
              <a16:creationId xmlns:a16="http://schemas.microsoft.com/office/drawing/2014/main" id="{166337FD-3D1E-4D13-9EDD-D0B5042B9063}"/>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5</xdr:row>
      <xdr:rowOff>160020</xdr:rowOff>
    </xdr:from>
    <xdr:ext cx="65" cy="172227"/>
    <xdr:sp macro="" textlink="">
      <xdr:nvSpPr>
        <xdr:cNvPr id="732" name="TextBox 731">
          <a:extLst>
            <a:ext uri="{FF2B5EF4-FFF2-40B4-BE49-F238E27FC236}">
              <a16:creationId xmlns:a16="http://schemas.microsoft.com/office/drawing/2014/main" id="{BE69260E-89AC-4C7A-83D8-2ABD8BFD053B}"/>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5</xdr:row>
      <xdr:rowOff>160020</xdr:rowOff>
    </xdr:from>
    <xdr:ext cx="65" cy="172227"/>
    <xdr:sp macro="" textlink="">
      <xdr:nvSpPr>
        <xdr:cNvPr id="733" name="TextBox 732">
          <a:extLst>
            <a:ext uri="{FF2B5EF4-FFF2-40B4-BE49-F238E27FC236}">
              <a16:creationId xmlns:a16="http://schemas.microsoft.com/office/drawing/2014/main" id="{5FA14B45-FFE2-4146-AD97-65B3DA940B76}"/>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5</xdr:row>
      <xdr:rowOff>160020</xdr:rowOff>
    </xdr:from>
    <xdr:ext cx="65" cy="172227"/>
    <xdr:sp macro="" textlink="">
      <xdr:nvSpPr>
        <xdr:cNvPr id="734" name="TextBox 733">
          <a:extLst>
            <a:ext uri="{FF2B5EF4-FFF2-40B4-BE49-F238E27FC236}">
              <a16:creationId xmlns:a16="http://schemas.microsoft.com/office/drawing/2014/main" id="{CF723BEA-203F-4EE8-988A-354F9DE9C28D}"/>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5</xdr:row>
      <xdr:rowOff>160020</xdr:rowOff>
    </xdr:from>
    <xdr:ext cx="65" cy="172227"/>
    <xdr:sp macro="" textlink="">
      <xdr:nvSpPr>
        <xdr:cNvPr id="735" name="TextBox 734">
          <a:extLst>
            <a:ext uri="{FF2B5EF4-FFF2-40B4-BE49-F238E27FC236}">
              <a16:creationId xmlns:a16="http://schemas.microsoft.com/office/drawing/2014/main" id="{642E1919-FE31-4247-8264-98664E3D01E0}"/>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4</xdr:row>
      <xdr:rowOff>160020</xdr:rowOff>
    </xdr:from>
    <xdr:ext cx="65" cy="172227"/>
    <xdr:sp macro="" textlink="">
      <xdr:nvSpPr>
        <xdr:cNvPr id="736" name="TextBox 735">
          <a:extLst>
            <a:ext uri="{FF2B5EF4-FFF2-40B4-BE49-F238E27FC236}">
              <a16:creationId xmlns:a16="http://schemas.microsoft.com/office/drawing/2014/main" id="{CA55A115-F63F-4D25-839D-3E3AEE8575AC}"/>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37" name="TextBox 736">
          <a:extLst>
            <a:ext uri="{FF2B5EF4-FFF2-40B4-BE49-F238E27FC236}">
              <a16:creationId xmlns:a16="http://schemas.microsoft.com/office/drawing/2014/main" id="{3645C690-7C0A-4935-A1E3-BBF09A02C89E}"/>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38" name="TextBox 737">
          <a:extLst>
            <a:ext uri="{FF2B5EF4-FFF2-40B4-BE49-F238E27FC236}">
              <a16:creationId xmlns:a16="http://schemas.microsoft.com/office/drawing/2014/main" id="{B22C2E44-C701-4330-B8D2-DA117A8079D4}"/>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5</xdr:row>
      <xdr:rowOff>160020</xdr:rowOff>
    </xdr:from>
    <xdr:ext cx="65" cy="172227"/>
    <xdr:sp macro="" textlink="">
      <xdr:nvSpPr>
        <xdr:cNvPr id="739" name="TextBox 738">
          <a:extLst>
            <a:ext uri="{FF2B5EF4-FFF2-40B4-BE49-F238E27FC236}">
              <a16:creationId xmlns:a16="http://schemas.microsoft.com/office/drawing/2014/main" id="{A7CEF4DD-4868-4C90-84C4-AE6E58B9B3AF}"/>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5</xdr:row>
      <xdr:rowOff>160020</xdr:rowOff>
    </xdr:from>
    <xdr:ext cx="65" cy="172227"/>
    <xdr:sp macro="" textlink="">
      <xdr:nvSpPr>
        <xdr:cNvPr id="740" name="TextBox 739">
          <a:extLst>
            <a:ext uri="{FF2B5EF4-FFF2-40B4-BE49-F238E27FC236}">
              <a16:creationId xmlns:a16="http://schemas.microsoft.com/office/drawing/2014/main" id="{23B16FED-ABD5-4EAE-9583-253D943D1CB6}"/>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5</xdr:row>
      <xdr:rowOff>160020</xdr:rowOff>
    </xdr:from>
    <xdr:ext cx="65" cy="172227"/>
    <xdr:sp macro="" textlink="">
      <xdr:nvSpPr>
        <xdr:cNvPr id="741" name="TextBox 740">
          <a:extLst>
            <a:ext uri="{FF2B5EF4-FFF2-40B4-BE49-F238E27FC236}">
              <a16:creationId xmlns:a16="http://schemas.microsoft.com/office/drawing/2014/main" id="{8E29F8EC-33D0-4979-9DB3-3B6D60AC9E68}"/>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5</xdr:row>
      <xdr:rowOff>160020</xdr:rowOff>
    </xdr:from>
    <xdr:ext cx="65" cy="172227"/>
    <xdr:sp macro="" textlink="">
      <xdr:nvSpPr>
        <xdr:cNvPr id="742" name="TextBox 741">
          <a:extLst>
            <a:ext uri="{FF2B5EF4-FFF2-40B4-BE49-F238E27FC236}">
              <a16:creationId xmlns:a16="http://schemas.microsoft.com/office/drawing/2014/main" id="{F0583BAA-BD1E-4B92-B384-E80EA9E5E98E}"/>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4</xdr:row>
      <xdr:rowOff>160020</xdr:rowOff>
    </xdr:from>
    <xdr:ext cx="65" cy="172227"/>
    <xdr:sp macro="" textlink="">
      <xdr:nvSpPr>
        <xdr:cNvPr id="743" name="TextBox 742">
          <a:extLst>
            <a:ext uri="{FF2B5EF4-FFF2-40B4-BE49-F238E27FC236}">
              <a16:creationId xmlns:a16="http://schemas.microsoft.com/office/drawing/2014/main" id="{1318F1E5-D70D-4931-8F58-E676EBF2FD67}"/>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4</xdr:row>
      <xdr:rowOff>160020</xdr:rowOff>
    </xdr:from>
    <xdr:ext cx="65" cy="172227"/>
    <xdr:sp macro="" textlink="">
      <xdr:nvSpPr>
        <xdr:cNvPr id="744" name="TextBox 743">
          <a:extLst>
            <a:ext uri="{FF2B5EF4-FFF2-40B4-BE49-F238E27FC236}">
              <a16:creationId xmlns:a16="http://schemas.microsoft.com/office/drawing/2014/main" id="{8223E3A3-C3A6-4BFC-8DC2-19045C19368A}"/>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4</xdr:row>
      <xdr:rowOff>160020</xdr:rowOff>
    </xdr:from>
    <xdr:ext cx="65" cy="172227"/>
    <xdr:sp macro="" textlink="">
      <xdr:nvSpPr>
        <xdr:cNvPr id="745" name="TextBox 744">
          <a:extLst>
            <a:ext uri="{FF2B5EF4-FFF2-40B4-BE49-F238E27FC236}">
              <a16:creationId xmlns:a16="http://schemas.microsoft.com/office/drawing/2014/main" id="{5189E1E3-72CE-490A-B745-4F3C94297E26}"/>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4</xdr:row>
      <xdr:rowOff>160020</xdr:rowOff>
    </xdr:from>
    <xdr:ext cx="65" cy="172227"/>
    <xdr:sp macro="" textlink="">
      <xdr:nvSpPr>
        <xdr:cNvPr id="746" name="TextBox 745">
          <a:extLst>
            <a:ext uri="{FF2B5EF4-FFF2-40B4-BE49-F238E27FC236}">
              <a16:creationId xmlns:a16="http://schemas.microsoft.com/office/drawing/2014/main" id="{68AAD93C-3B3A-49FB-89E4-46D4276395DF}"/>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4</xdr:row>
      <xdr:rowOff>160020</xdr:rowOff>
    </xdr:from>
    <xdr:ext cx="65" cy="172227"/>
    <xdr:sp macro="" textlink="">
      <xdr:nvSpPr>
        <xdr:cNvPr id="747" name="TextBox 746">
          <a:extLst>
            <a:ext uri="{FF2B5EF4-FFF2-40B4-BE49-F238E27FC236}">
              <a16:creationId xmlns:a16="http://schemas.microsoft.com/office/drawing/2014/main" id="{70F3DED5-2105-4D13-9908-A54BF756B298}"/>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4</xdr:row>
      <xdr:rowOff>160020</xdr:rowOff>
    </xdr:from>
    <xdr:ext cx="65" cy="172227"/>
    <xdr:sp macro="" textlink="">
      <xdr:nvSpPr>
        <xdr:cNvPr id="748" name="TextBox 747">
          <a:extLst>
            <a:ext uri="{FF2B5EF4-FFF2-40B4-BE49-F238E27FC236}">
              <a16:creationId xmlns:a16="http://schemas.microsoft.com/office/drawing/2014/main" id="{746941CD-0289-474F-ADA4-7DE2B2C300FC}"/>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4</xdr:row>
      <xdr:rowOff>160020</xdr:rowOff>
    </xdr:from>
    <xdr:ext cx="65" cy="172227"/>
    <xdr:sp macro="" textlink="">
      <xdr:nvSpPr>
        <xdr:cNvPr id="749" name="TextBox 748">
          <a:extLst>
            <a:ext uri="{FF2B5EF4-FFF2-40B4-BE49-F238E27FC236}">
              <a16:creationId xmlns:a16="http://schemas.microsoft.com/office/drawing/2014/main" id="{1CEDE657-3191-440B-941A-09F4887BBB54}"/>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xdr:row>
      <xdr:rowOff>160020</xdr:rowOff>
    </xdr:from>
    <xdr:ext cx="65" cy="172227"/>
    <xdr:sp macro="" textlink="">
      <xdr:nvSpPr>
        <xdr:cNvPr id="750" name="TextBox 749">
          <a:extLst>
            <a:ext uri="{FF2B5EF4-FFF2-40B4-BE49-F238E27FC236}">
              <a16:creationId xmlns:a16="http://schemas.microsoft.com/office/drawing/2014/main" id="{6DD6803C-6D39-49DE-9345-47C7F8CB16ED}"/>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xdr:row>
      <xdr:rowOff>160020</xdr:rowOff>
    </xdr:from>
    <xdr:ext cx="65" cy="172227"/>
    <xdr:sp macro="" textlink="">
      <xdr:nvSpPr>
        <xdr:cNvPr id="751" name="TextBox 750">
          <a:extLst>
            <a:ext uri="{FF2B5EF4-FFF2-40B4-BE49-F238E27FC236}">
              <a16:creationId xmlns:a16="http://schemas.microsoft.com/office/drawing/2014/main" id="{235B7DAB-07C7-4BB6-8D13-3B6C1BB03181}"/>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xdr:row>
      <xdr:rowOff>160020</xdr:rowOff>
    </xdr:from>
    <xdr:ext cx="65" cy="172227"/>
    <xdr:sp macro="" textlink="">
      <xdr:nvSpPr>
        <xdr:cNvPr id="752" name="TextBox 751">
          <a:extLst>
            <a:ext uri="{FF2B5EF4-FFF2-40B4-BE49-F238E27FC236}">
              <a16:creationId xmlns:a16="http://schemas.microsoft.com/office/drawing/2014/main" id="{4CAE8A38-64E9-4D74-8F53-B53BCA478B23}"/>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xdr:row>
      <xdr:rowOff>160020</xdr:rowOff>
    </xdr:from>
    <xdr:ext cx="65" cy="172227"/>
    <xdr:sp macro="" textlink="">
      <xdr:nvSpPr>
        <xdr:cNvPr id="753" name="TextBox 752">
          <a:extLst>
            <a:ext uri="{FF2B5EF4-FFF2-40B4-BE49-F238E27FC236}">
              <a16:creationId xmlns:a16="http://schemas.microsoft.com/office/drawing/2014/main" id="{EC9DA9D1-FC3D-4287-A729-18223549FAB3}"/>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xdr:row>
      <xdr:rowOff>160020</xdr:rowOff>
    </xdr:from>
    <xdr:ext cx="65" cy="172227"/>
    <xdr:sp macro="" textlink="">
      <xdr:nvSpPr>
        <xdr:cNvPr id="754" name="TextBox 753">
          <a:extLst>
            <a:ext uri="{FF2B5EF4-FFF2-40B4-BE49-F238E27FC236}">
              <a16:creationId xmlns:a16="http://schemas.microsoft.com/office/drawing/2014/main" id="{D6BB9C82-6FBD-440F-8D4E-76166BBBD5EF}"/>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xdr:row>
      <xdr:rowOff>160020</xdr:rowOff>
    </xdr:from>
    <xdr:ext cx="65" cy="172227"/>
    <xdr:sp macro="" textlink="">
      <xdr:nvSpPr>
        <xdr:cNvPr id="755" name="TextBox 754">
          <a:extLst>
            <a:ext uri="{FF2B5EF4-FFF2-40B4-BE49-F238E27FC236}">
              <a16:creationId xmlns:a16="http://schemas.microsoft.com/office/drawing/2014/main" id="{E017CF46-3A19-47E0-8B38-97511518E375}"/>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4</xdr:row>
      <xdr:rowOff>160020</xdr:rowOff>
    </xdr:from>
    <xdr:ext cx="65" cy="172227"/>
    <xdr:sp macro="" textlink="">
      <xdr:nvSpPr>
        <xdr:cNvPr id="756" name="TextBox 755">
          <a:extLst>
            <a:ext uri="{FF2B5EF4-FFF2-40B4-BE49-F238E27FC236}">
              <a16:creationId xmlns:a16="http://schemas.microsoft.com/office/drawing/2014/main" id="{404F1D7F-B09D-489E-AEC2-EBD2191571FC}"/>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4</xdr:row>
      <xdr:rowOff>160020</xdr:rowOff>
    </xdr:from>
    <xdr:ext cx="65" cy="172227"/>
    <xdr:sp macro="" textlink="">
      <xdr:nvSpPr>
        <xdr:cNvPr id="757" name="TextBox 756">
          <a:extLst>
            <a:ext uri="{FF2B5EF4-FFF2-40B4-BE49-F238E27FC236}">
              <a16:creationId xmlns:a16="http://schemas.microsoft.com/office/drawing/2014/main" id="{CC679BE9-9ABF-473F-86B4-3F9F637C9626}"/>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4</xdr:row>
      <xdr:rowOff>160020</xdr:rowOff>
    </xdr:from>
    <xdr:ext cx="65" cy="172227"/>
    <xdr:sp macro="" textlink="">
      <xdr:nvSpPr>
        <xdr:cNvPr id="758" name="TextBox 757">
          <a:extLst>
            <a:ext uri="{FF2B5EF4-FFF2-40B4-BE49-F238E27FC236}">
              <a16:creationId xmlns:a16="http://schemas.microsoft.com/office/drawing/2014/main" id="{CDF7079A-94B6-4291-9F70-FCA53EDE2633}"/>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4</xdr:row>
      <xdr:rowOff>160020</xdr:rowOff>
    </xdr:from>
    <xdr:ext cx="65" cy="172227"/>
    <xdr:sp macro="" textlink="">
      <xdr:nvSpPr>
        <xdr:cNvPr id="759" name="TextBox 758">
          <a:extLst>
            <a:ext uri="{FF2B5EF4-FFF2-40B4-BE49-F238E27FC236}">
              <a16:creationId xmlns:a16="http://schemas.microsoft.com/office/drawing/2014/main" id="{403438B9-1342-4526-94BB-8CB38C7AB6C1}"/>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4</xdr:row>
      <xdr:rowOff>160020</xdr:rowOff>
    </xdr:from>
    <xdr:ext cx="65" cy="172227"/>
    <xdr:sp macro="" textlink="">
      <xdr:nvSpPr>
        <xdr:cNvPr id="760" name="TextBox 759">
          <a:extLst>
            <a:ext uri="{FF2B5EF4-FFF2-40B4-BE49-F238E27FC236}">
              <a16:creationId xmlns:a16="http://schemas.microsoft.com/office/drawing/2014/main" id="{25BF869B-04BC-44EB-BFBB-BD5EC91D8289}"/>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4</xdr:row>
      <xdr:rowOff>160020</xdr:rowOff>
    </xdr:from>
    <xdr:ext cx="65" cy="172227"/>
    <xdr:sp macro="" textlink="">
      <xdr:nvSpPr>
        <xdr:cNvPr id="761" name="TextBox 760">
          <a:extLst>
            <a:ext uri="{FF2B5EF4-FFF2-40B4-BE49-F238E27FC236}">
              <a16:creationId xmlns:a16="http://schemas.microsoft.com/office/drawing/2014/main" id="{7D470E7F-A547-4DB9-8EE7-4163A41772F1}"/>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4</xdr:row>
      <xdr:rowOff>160020</xdr:rowOff>
    </xdr:from>
    <xdr:ext cx="65" cy="172227"/>
    <xdr:sp macro="" textlink="">
      <xdr:nvSpPr>
        <xdr:cNvPr id="762" name="TextBox 761">
          <a:extLst>
            <a:ext uri="{FF2B5EF4-FFF2-40B4-BE49-F238E27FC236}">
              <a16:creationId xmlns:a16="http://schemas.microsoft.com/office/drawing/2014/main" id="{C7014F9D-67A4-4D5D-B809-E76BCE6FB736}"/>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xdr:row>
      <xdr:rowOff>160020</xdr:rowOff>
    </xdr:from>
    <xdr:ext cx="65" cy="172227"/>
    <xdr:sp macro="" textlink="">
      <xdr:nvSpPr>
        <xdr:cNvPr id="763" name="TextBox 762">
          <a:extLst>
            <a:ext uri="{FF2B5EF4-FFF2-40B4-BE49-F238E27FC236}">
              <a16:creationId xmlns:a16="http://schemas.microsoft.com/office/drawing/2014/main" id="{483106FB-4304-44A9-BB4F-2D62B6B498A8}"/>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xdr:row>
      <xdr:rowOff>160020</xdr:rowOff>
    </xdr:from>
    <xdr:ext cx="65" cy="172227"/>
    <xdr:sp macro="" textlink="">
      <xdr:nvSpPr>
        <xdr:cNvPr id="764" name="TextBox 763">
          <a:extLst>
            <a:ext uri="{FF2B5EF4-FFF2-40B4-BE49-F238E27FC236}">
              <a16:creationId xmlns:a16="http://schemas.microsoft.com/office/drawing/2014/main" id="{14E2C1E6-0743-4D08-8CC4-F312EF31AA69}"/>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xdr:row>
      <xdr:rowOff>160020</xdr:rowOff>
    </xdr:from>
    <xdr:ext cx="65" cy="172227"/>
    <xdr:sp macro="" textlink="">
      <xdr:nvSpPr>
        <xdr:cNvPr id="765" name="TextBox 764">
          <a:extLst>
            <a:ext uri="{FF2B5EF4-FFF2-40B4-BE49-F238E27FC236}">
              <a16:creationId xmlns:a16="http://schemas.microsoft.com/office/drawing/2014/main" id="{E1727D51-A571-48EB-9A17-C65A7F17C7C5}"/>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xdr:row>
      <xdr:rowOff>160020</xdr:rowOff>
    </xdr:from>
    <xdr:ext cx="65" cy="172227"/>
    <xdr:sp macro="" textlink="">
      <xdr:nvSpPr>
        <xdr:cNvPr id="766" name="TextBox 765">
          <a:extLst>
            <a:ext uri="{FF2B5EF4-FFF2-40B4-BE49-F238E27FC236}">
              <a16:creationId xmlns:a16="http://schemas.microsoft.com/office/drawing/2014/main" id="{E65B7CE1-E612-4447-88F7-B60FC21909D7}"/>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xdr:row>
      <xdr:rowOff>160020</xdr:rowOff>
    </xdr:from>
    <xdr:ext cx="65" cy="172227"/>
    <xdr:sp macro="" textlink="">
      <xdr:nvSpPr>
        <xdr:cNvPr id="767" name="TextBox 766">
          <a:extLst>
            <a:ext uri="{FF2B5EF4-FFF2-40B4-BE49-F238E27FC236}">
              <a16:creationId xmlns:a16="http://schemas.microsoft.com/office/drawing/2014/main" id="{464D1D8D-28A0-407B-8B9C-05E8627169EE}"/>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xdr:row>
      <xdr:rowOff>160020</xdr:rowOff>
    </xdr:from>
    <xdr:ext cx="65" cy="172227"/>
    <xdr:sp macro="" textlink="">
      <xdr:nvSpPr>
        <xdr:cNvPr id="768" name="TextBox 767">
          <a:extLst>
            <a:ext uri="{FF2B5EF4-FFF2-40B4-BE49-F238E27FC236}">
              <a16:creationId xmlns:a16="http://schemas.microsoft.com/office/drawing/2014/main" id="{B3711098-00A2-47C9-89AB-7EAEDF5BE622}"/>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4</xdr:row>
      <xdr:rowOff>160020</xdr:rowOff>
    </xdr:from>
    <xdr:ext cx="65" cy="172227"/>
    <xdr:sp macro="" textlink="">
      <xdr:nvSpPr>
        <xdr:cNvPr id="769" name="TextBox 768">
          <a:extLst>
            <a:ext uri="{FF2B5EF4-FFF2-40B4-BE49-F238E27FC236}">
              <a16:creationId xmlns:a16="http://schemas.microsoft.com/office/drawing/2014/main" id="{DD1A8C37-9B00-4D91-A61C-E25BB6DF922A}"/>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4</xdr:row>
      <xdr:rowOff>160020</xdr:rowOff>
    </xdr:from>
    <xdr:ext cx="65" cy="172227"/>
    <xdr:sp macro="" textlink="">
      <xdr:nvSpPr>
        <xdr:cNvPr id="770" name="TextBox 769">
          <a:extLst>
            <a:ext uri="{FF2B5EF4-FFF2-40B4-BE49-F238E27FC236}">
              <a16:creationId xmlns:a16="http://schemas.microsoft.com/office/drawing/2014/main" id="{96A64CE0-14DE-47BA-9ADC-DD4B73D7CD3D}"/>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4</xdr:row>
      <xdr:rowOff>160020</xdr:rowOff>
    </xdr:from>
    <xdr:ext cx="65" cy="172227"/>
    <xdr:sp macro="" textlink="">
      <xdr:nvSpPr>
        <xdr:cNvPr id="771" name="TextBox 770">
          <a:extLst>
            <a:ext uri="{FF2B5EF4-FFF2-40B4-BE49-F238E27FC236}">
              <a16:creationId xmlns:a16="http://schemas.microsoft.com/office/drawing/2014/main" id="{0D201C5D-BD26-4782-9D9E-511C93D90FA0}"/>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4</xdr:row>
      <xdr:rowOff>160020</xdr:rowOff>
    </xdr:from>
    <xdr:ext cx="65" cy="172227"/>
    <xdr:sp macro="" textlink="">
      <xdr:nvSpPr>
        <xdr:cNvPr id="772" name="TextBox 771">
          <a:extLst>
            <a:ext uri="{FF2B5EF4-FFF2-40B4-BE49-F238E27FC236}">
              <a16:creationId xmlns:a16="http://schemas.microsoft.com/office/drawing/2014/main" id="{0399093D-E49B-47A5-81E9-3DFD2C20667F}"/>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4</xdr:row>
      <xdr:rowOff>160020</xdr:rowOff>
    </xdr:from>
    <xdr:ext cx="65" cy="172227"/>
    <xdr:sp macro="" textlink="">
      <xdr:nvSpPr>
        <xdr:cNvPr id="773" name="TextBox 772">
          <a:extLst>
            <a:ext uri="{FF2B5EF4-FFF2-40B4-BE49-F238E27FC236}">
              <a16:creationId xmlns:a16="http://schemas.microsoft.com/office/drawing/2014/main" id="{AFA18637-8FC5-4B33-A11A-6FAD4BAFA3EF}"/>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4</xdr:row>
      <xdr:rowOff>160020</xdr:rowOff>
    </xdr:from>
    <xdr:ext cx="65" cy="172227"/>
    <xdr:sp macro="" textlink="">
      <xdr:nvSpPr>
        <xdr:cNvPr id="774" name="TextBox 773">
          <a:extLst>
            <a:ext uri="{FF2B5EF4-FFF2-40B4-BE49-F238E27FC236}">
              <a16:creationId xmlns:a16="http://schemas.microsoft.com/office/drawing/2014/main" id="{1BA8450A-5123-449C-808B-0A96C3134B13}"/>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75" name="TextBox 774">
          <a:extLst>
            <a:ext uri="{FF2B5EF4-FFF2-40B4-BE49-F238E27FC236}">
              <a16:creationId xmlns:a16="http://schemas.microsoft.com/office/drawing/2014/main" id="{2AA64A15-DAC2-4D40-9CA4-8DA6888E01A8}"/>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776" name="TextBox 775">
          <a:extLst>
            <a:ext uri="{FF2B5EF4-FFF2-40B4-BE49-F238E27FC236}">
              <a16:creationId xmlns:a16="http://schemas.microsoft.com/office/drawing/2014/main" id="{A116A1DE-F5D4-4118-BCC4-8CFDBA416F59}"/>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777" name="TextBox 776">
          <a:extLst>
            <a:ext uri="{FF2B5EF4-FFF2-40B4-BE49-F238E27FC236}">
              <a16:creationId xmlns:a16="http://schemas.microsoft.com/office/drawing/2014/main" id="{59107A1A-9FB6-4079-AC79-3D8094F3A90D}"/>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6</xdr:row>
      <xdr:rowOff>160020</xdr:rowOff>
    </xdr:from>
    <xdr:ext cx="65" cy="172227"/>
    <xdr:sp macro="" textlink="">
      <xdr:nvSpPr>
        <xdr:cNvPr id="778" name="TextBox 777">
          <a:extLst>
            <a:ext uri="{FF2B5EF4-FFF2-40B4-BE49-F238E27FC236}">
              <a16:creationId xmlns:a16="http://schemas.microsoft.com/office/drawing/2014/main" id="{3211E726-52B8-4DF2-A5A0-AB24114000D3}"/>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6</xdr:row>
      <xdr:rowOff>160020</xdr:rowOff>
    </xdr:from>
    <xdr:ext cx="65" cy="172227"/>
    <xdr:sp macro="" textlink="">
      <xdr:nvSpPr>
        <xdr:cNvPr id="779" name="TextBox 778">
          <a:extLst>
            <a:ext uri="{FF2B5EF4-FFF2-40B4-BE49-F238E27FC236}">
              <a16:creationId xmlns:a16="http://schemas.microsoft.com/office/drawing/2014/main" id="{6F4EA9CF-3AED-456E-A3BF-4D91F1104670}"/>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6</xdr:row>
      <xdr:rowOff>160020</xdr:rowOff>
    </xdr:from>
    <xdr:ext cx="65" cy="172227"/>
    <xdr:sp macro="" textlink="">
      <xdr:nvSpPr>
        <xdr:cNvPr id="780" name="TextBox 779">
          <a:extLst>
            <a:ext uri="{FF2B5EF4-FFF2-40B4-BE49-F238E27FC236}">
              <a16:creationId xmlns:a16="http://schemas.microsoft.com/office/drawing/2014/main" id="{7A678418-75AA-4AEE-B0CF-2C7241DCCE61}"/>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6</xdr:row>
      <xdr:rowOff>160020</xdr:rowOff>
    </xdr:from>
    <xdr:ext cx="65" cy="172227"/>
    <xdr:sp macro="" textlink="">
      <xdr:nvSpPr>
        <xdr:cNvPr id="781" name="TextBox 780">
          <a:extLst>
            <a:ext uri="{FF2B5EF4-FFF2-40B4-BE49-F238E27FC236}">
              <a16:creationId xmlns:a16="http://schemas.microsoft.com/office/drawing/2014/main" id="{91641F6C-592A-499F-A540-2274F3569C8C}"/>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82" name="TextBox 781">
          <a:extLst>
            <a:ext uri="{FF2B5EF4-FFF2-40B4-BE49-F238E27FC236}">
              <a16:creationId xmlns:a16="http://schemas.microsoft.com/office/drawing/2014/main" id="{2127EE1F-85D3-428E-A9E9-00F82B321D12}"/>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83" name="TextBox 782">
          <a:extLst>
            <a:ext uri="{FF2B5EF4-FFF2-40B4-BE49-F238E27FC236}">
              <a16:creationId xmlns:a16="http://schemas.microsoft.com/office/drawing/2014/main" id="{E49192BA-6806-4549-B3F8-1215A2BB673D}"/>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5</xdr:row>
      <xdr:rowOff>160020</xdr:rowOff>
    </xdr:from>
    <xdr:ext cx="65" cy="172227"/>
    <xdr:sp macro="" textlink="">
      <xdr:nvSpPr>
        <xdr:cNvPr id="784" name="TextBox 783">
          <a:extLst>
            <a:ext uri="{FF2B5EF4-FFF2-40B4-BE49-F238E27FC236}">
              <a16:creationId xmlns:a16="http://schemas.microsoft.com/office/drawing/2014/main" id="{4FCF96C1-08B3-43AD-89C6-2C07DE2A9E6F}"/>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5</xdr:row>
      <xdr:rowOff>160020</xdr:rowOff>
    </xdr:from>
    <xdr:ext cx="65" cy="172227"/>
    <xdr:sp macro="" textlink="">
      <xdr:nvSpPr>
        <xdr:cNvPr id="785" name="TextBox 784">
          <a:extLst>
            <a:ext uri="{FF2B5EF4-FFF2-40B4-BE49-F238E27FC236}">
              <a16:creationId xmlns:a16="http://schemas.microsoft.com/office/drawing/2014/main" id="{69950EE9-FA4C-4C32-A8BA-1A0222374598}"/>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5</xdr:row>
      <xdr:rowOff>160020</xdr:rowOff>
    </xdr:from>
    <xdr:ext cx="65" cy="172227"/>
    <xdr:sp macro="" textlink="">
      <xdr:nvSpPr>
        <xdr:cNvPr id="786" name="TextBox 785">
          <a:extLst>
            <a:ext uri="{FF2B5EF4-FFF2-40B4-BE49-F238E27FC236}">
              <a16:creationId xmlns:a16="http://schemas.microsoft.com/office/drawing/2014/main" id="{4FAFB286-9620-4A70-BB44-F14625AF46F5}"/>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5</xdr:row>
      <xdr:rowOff>160020</xdr:rowOff>
    </xdr:from>
    <xdr:ext cx="65" cy="172227"/>
    <xdr:sp macro="" textlink="">
      <xdr:nvSpPr>
        <xdr:cNvPr id="787" name="TextBox 786">
          <a:extLst>
            <a:ext uri="{FF2B5EF4-FFF2-40B4-BE49-F238E27FC236}">
              <a16:creationId xmlns:a16="http://schemas.microsoft.com/office/drawing/2014/main" id="{C2905497-B44B-4AAA-B6AD-15EE08FA07D8}"/>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xdr:row>
      <xdr:rowOff>160020</xdr:rowOff>
    </xdr:from>
    <xdr:ext cx="65" cy="172227"/>
    <xdr:sp macro="" textlink="">
      <xdr:nvSpPr>
        <xdr:cNvPr id="788" name="TextBox 787">
          <a:extLst>
            <a:ext uri="{FF2B5EF4-FFF2-40B4-BE49-F238E27FC236}">
              <a16:creationId xmlns:a16="http://schemas.microsoft.com/office/drawing/2014/main" id="{24816FA9-0BB3-476B-B25B-634AF8126D0E}"/>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6</xdr:row>
      <xdr:rowOff>160020</xdr:rowOff>
    </xdr:from>
    <xdr:ext cx="65" cy="172227"/>
    <xdr:sp macro="" textlink="">
      <xdr:nvSpPr>
        <xdr:cNvPr id="789" name="TextBox 788">
          <a:extLst>
            <a:ext uri="{FF2B5EF4-FFF2-40B4-BE49-F238E27FC236}">
              <a16:creationId xmlns:a16="http://schemas.microsoft.com/office/drawing/2014/main" id="{6FB2C2EC-3D81-4C6F-8810-DF1A7E439105}"/>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6</xdr:row>
      <xdr:rowOff>160020</xdr:rowOff>
    </xdr:from>
    <xdr:ext cx="65" cy="172227"/>
    <xdr:sp macro="" textlink="">
      <xdr:nvSpPr>
        <xdr:cNvPr id="790" name="TextBox 789">
          <a:extLst>
            <a:ext uri="{FF2B5EF4-FFF2-40B4-BE49-F238E27FC236}">
              <a16:creationId xmlns:a16="http://schemas.microsoft.com/office/drawing/2014/main" id="{C6049B1C-E5B4-4BAB-919E-F4A4E05C3103}"/>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6</xdr:row>
      <xdr:rowOff>160020</xdr:rowOff>
    </xdr:from>
    <xdr:ext cx="65" cy="172227"/>
    <xdr:sp macro="" textlink="">
      <xdr:nvSpPr>
        <xdr:cNvPr id="791" name="TextBox 790">
          <a:extLst>
            <a:ext uri="{FF2B5EF4-FFF2-40B4-BE49-F238E27FC236}">
              <a16:creationId xmlns:a16="http://schemas.microsoft.com/office/drawing/2014/main" id="{86201621-6523-4EAF-8673-5CFAE2F734F4}"/>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6</xdr:row>
      <xdr:rowOff>160020</xdr:rowOff>
    </xdr:from>
    <xdr:ext cx="65" cy="172227"/>
    <xdr:sp macro="" textlink="">
      <xdr:nvSpPr>
        <xdr:cNvPr id="792" name="TextBox 791">
          <a:extLst>
            <a:ext uri="{FF2B5EF4-FFF2-40B4-BE49-F238E27FC236}">
              <a16:creationId xmlns:a16="http://schemas.microsoft.com/office/drawing/2014/main" id="{B1744AA5-87D2-4659-AF5A-47E5CC641BE0}"/>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6</xdr:row>
      <xdr:rowOff>160020</xdr:rowOff>
    </xdr:from>
    <xdr:ext cx="65" cy="172227"/>
    <xdr:sp macro="" textlink="">
      <xdr:nvSpPr>
        <xdr:cNvPr id="793" name="TextBox 792">
          <a:extLst>
            <a:ext uri="{FF2B5EF4-FFF2-40B4-BE49-F238E27FC236}">
              <a16:creationId xmlns:a16="http://schemas.microsoft.com/office/drawing/2014/main" id="{E8D48558-0DFB-4723-AF06-8A3EE3963B48}"/>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6</xdr:row>
      <xdr:rowOff>160020</xdr:rowOff>
    </xdr:from>
    <xdr:ext cx="65" cy="172227"/>
    <xdr:sp macro="" textlink="">
      <xdr:nvSpPr>
        <xdr:cNvPr id="794" name="TextBox 793">
          <a:extLst>
            <a:ext uri="{FF2B5EF4-FFF2-40B4-BE49-F238E27FC236}">
              <a16:creationId xmlns:a16="http://schemas.microsoft.com/office/drawing/2014/main" id="{D03F45D0-3ADE-4A64-B2A6-EB0CA8EE2A04}"/>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xdr:row>
      <xdr:rowOff>160020</xdr:rowOff>
    </xdr:from>
    <xdr:ext cx="65" cy="172227"/>
    <xdr:sp macro="" textlink="">
      <xdr:nvSpPr>
        <xdr:cNvPr id="795" name="TextBox 794">
          <a:extLst>
            <a:ext uri="{FF2B5EF4-FFF2-40B4-BE49-F238E27FC236}">
              <a16:creationId xmlns:a16="http://schemas.microsoft.com/office/drawing/2014/main" id="{0896231E-8C05-462D-8DC3-CDC1EBF10723}"/>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xdr:row>
      <xdr:rowOff>160020</xdr:rowOff>
    </xdr:from>
    <xdr:ext cx="65" cy="172227"/>
    <xdr:sp macro="" textlink="">
      <xdr:nvSpPr>
        <xdr:cNvPr id="796" name="TextBox 795">
          <a:extLst>
            <a:ext uri="{FF2B5EF4-FFF2-40B4-BE49-F238E27FC236}">
              <a16:creationId xmlns:a16="http://schemas.microsoft.com/office/drawing/2014/main" id="{6EF73D58-82DD-45AA-AFF4-B4DB49F37BE9}"/>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xdr:row>
      <xdr:rowOff>160020</xdr:rowOff>
    </xdr:from>
    <xdr:ext cx="65" cy="172227"/>
    <xdr:sp macro="" textlink="">
      <xdr:nvSpPr>
        <xdr:cNvPr id="797" name="TextBox 796">
          <a:extLst>
            <a:ext uri="{FF2B5EF4-FFF2-40B4-BE49-F238E27FC236}">
              <a16:creationId xmlns:a16="http://schemas.microsoft.com/office/drawing/2014/main" id="{4F712CF1-CFAC-42ED-99C1-10D7C1A67D28}"/>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xdr:row>
      <xdr:rowOff>160020</xdr:rowOff>
    </xdr:from>
    <xdr:ext cx="65" cy="172227"/>
    <xdr:sp macro="" textlink="">
      <xdr:nvSpPr>
        <xdr:cNvPr id="798" name="TextBox 797">
          <a:extLst>
            <a:ext uri="{FF2B5EF4-FFF2-40B4-BE49-F238E27FC236}">
              <a16:creationId xmlns:a16="http://schemas.microsoft.com/office/drawing/2014/main" id="{6C7A3486-CA67-4645-B47D-B6A98C12EFD9}"/>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xdr:row>
      <xdr:rowOff>160020</xdr:rowOff>
    </xdr:from>
    <xdr:ext cx="65" cy="172227"/>
    <xdr:sp macro="" textlink="">
      <xdr:nvSpPr>
        <xdr:cNvPr id="799" name="TextBox 798">
          <a:extLst>
            <a:ext uri="{FF2B5EF4-FFF2-40B4-BE49-F238E27FC236}">
              <a16:creationId xmlns:a16="http://schemas.microsoft.com/office/drawing/2014/main" id="{D82D0A7B-A6EE-4D33-A90B-1ED62DBC31CA}"/>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xdr:row>
      <xdr:rowOff>160020</xdr:rowOff>
    </xdr:from>
    <xdr:ext cx="65" cy="172227"/>
    <xdr:sp macro="" textlink="">
      <xdr:nvSpPr>
        <xdr:cNvPr id="800" name="TextBox 799">
          <a:extLst>
            <a:ext uri="{FF2B5EF4-FFF2-40B4-BE49-F238E27FC236}">
              <a16:creationId xmlns:a16="http://schemas.microsoft.com/office/drawing/2014/main" id="{BAEB3E17-BAC7-4242-A34F-5EFF807C2CE8}"/>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xdr:row>
      <xdr:rowOff>160020</xdr:rowOff>
    </xdr:from>
    <xdr:ext cx="65" cy="172227"/>
    <xdr:sp macro="" textlink="">
      <xdr:nvSpPr>
        <xdr:cNvPr id="801" name="TextBox 800">
          <a:extLst>
            <a:ext uri="{FF2B5EF4-FFF2-40B4-BE49-F238E27FC236}">
              <a16:creationId xmlns:a16="http://schemas.microsoft.com/office/drawing/2014/main" id="{2CEA7E6D-867E-491B-BD76-315BF14C4DA8}"/>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6</xdr:row>
      <xdr:rowOff>160020</xdr:rowOff>
    </xdr:from>
    <xdr:ext cx="65" cy="172227"/>
    <xdr:sp macro="" textlink="">
      <xdr:nvSpPr>
        <xdr:cNvPr id="802" name="TextBox 801">
          <a:extLst>
            <a:ext uri="{FF2B5EF4-FFF2-40B4-BE49-F238E27FC236}">
              <a16:creationId xmlns:a16="http://schemas.microsoft.com/office/drawing/2014/main" id="{009D57D8-ACA0-40B6-AB2D-C98EC172A239}"/>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6</xdr:row>
      <xdr:rowOff>160020</xdr:rowOff>
    </xdr:from>
    <xdr:ext cx="65" cy="172227"/>
    <xdr:sp macro="" textlink="">
      <xdr:nvSpPr>
        <xdr:cNvPr id="803" name="TextBox 802">
          <a:extLst>
            <a:ext uri="{FF2B5EF4-FFF2-40B4-BE49-F238E27FC236}">
              <a16:creationId xmlns:a16="http://schemas.microsoft.com/office/drawing/2014/main" id="{6D8D5D30-F583-40B0-B8C6-7FCD90BA41F4}"/>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6</xdr:row>
      <xdr:rowOff>160020</xdr:rowOff>
    </xdr:from>
    <xdr:ext cx="65" cy="172227"/>
    <xdr:sp macro="" textlink="">
      <xdr:nvSpPr>
        <xdr:cNvPr id="804" name="TextBox 803">
          <a:extLst>
            <a:ext uri="{FF2B5EF4-FFF2-40B4-BE49-F238E27FC236}">
              <a16:creationId xmlns:a16="http://schemas.microsoft.com/office/drawing/2014/main" id="{46335F5E-4A7A-4FB5-8465-898848BBE6FC}"/>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6</xdr:row>
      <xdr:rowOff>160020</xdr:rowOff>
    </xdr:from>
    <xdr:ext cx="65" cy="172227"/>
    <xdr:sp macro="" textlink="">
      <xdr:nvSpPr>
        <xdr:cNvPr id="805" name="TextBox 804">
          <a:extLst>
            <a:ext uri="{FF2B5EF4-FFF2-40B4-BE49-F238E27FC236}">
              <a16:creationId xmlns:a16="http://schemas.microsoft.com/office/drawing/2014/main" id="{CD59B296-223A-4003-8C36-2E1768ADCB48}"/>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6</xdr:row>
      <xdr:rowOff>160020</xdr:rowOff>
    </xdr:from>
    <xdr:ext cx="65" cy="172227"/>
    <xdr:sp macro="" textlink="">
      <xdr:nvSpPr>
        <xdr:cNvPr id="806" name="TextBox 805">
          <a:extLst>
            <a:ext uri="{FF2B5EF4-FFF2-40B4-BE49-F238E27FC236}">
              <a16:creationId xmlns:a16="http://schemas.microsoft.com/office/drawing/2014/main" id="{6A8B1891-B093-48DB-9F39-24FBA5331C0B}"/>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6</xdr:row>
      <xdr:rowOff>160020</xdr:rowOff>
    </xdr:from>
    <xdr:ext cx="65" cy="172227"/>
    <xdr:sp macro="" textlink="">
      <xdr:nvSpPr>
        <xdr:cNvPr id="807" name="TextBox 806">
          <a:extLst>
            <a:ext uri="{FF2B5EF4-FFF2-40B4-BE49-F238E27FC236}">
              <a16:creationId xmlns:a16="http://schemas.microsoft.com/office/drawing/2014/main" id="{80276A26-0F27-4AD6-91C8-BA81C52AE8A4}"/>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xdr:row>
      <xdr:rowOff>160020</xdr:rowOff>
    </xdr:from>
    <xdr:ext cx="65" cy="172227"/>
    <xdr:sp macro="" textlink="">
      <xdr:nvSpPr>
        <xdr:cNvPr id="808" name="TextBox 807">
          <a:extLst>
            <a:ext uri="{FF2B5EF4-FFF2-40B4-BE49-F238E27FC236}">
              <a16:creationId xmlns:a16="http://schemas.microsoft.com/office/drawing/2014/main" id="{11AE8048-DBF0-4F6E-938B-23CBAD0D46DE}"/>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xdr:row>
      <xdr:rowOff>160020</xdr:rowOff>
    </xdr:from>
    <xdr:ext cx="65" cy="172227"/>
    <xdr:sp macro="" textlink="">
      <xdr:nvSpPr>
        <xdr:cNvPr id="809" name="TextBox 808">
          <a:extLst>
            <a:ext uri="{FF2B5EF4-FFF2-40B4-BE49-F238E27FC236}">
              <a16:creationId xmlns:a16="http://schemas.microsoft.com/office/drawing/2014/main" id="{FE4313D5-FAEB-42D1-AFB0-860BE8CB1258}"/>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xdr:row>
      <xdr:rowOff>160020</xdr:rowOff>
    </xdr:from>
    <xdr:ext cx="65" cy="172227"/>
    <xdr:sp macro="" textlink="">
      <xdr:nvSpPr>
        <xdr:cNvPr id="810" name="TextBox 809">
          <a:extLst>
            <a:ext uri="{FF2B5EF4-FFF2-40B4-BE49-F238E27FC236}">
              <a16:creationId xmlns:a16="http://schemas.microsoft.com/office/drawing/2014/main" id="{D820944D-AD26-4FF6-AF28-7D2BB625EA26}"/>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xdr:row>
      <xdr:rowOff>160020</xdr:rowOff>
    </xdr:from>
    <xdr:ext cx="65" cy="172227"/>
    <xdr:sp macro="" textlink="">
      <xdr:nvSpPr>
        <xdr:cNvPr id="811" name="TextBox 810">
          <a:extLst>
            <a:ext uri="{FF2B5EF4-FFF2-40B4-BE49-F238E27FC236}">
              <a16:creationId xmlns:a16="http://schemas.microsoft.com/office/drawing/2014/main" id="{B26F385E-07C1-48E9-9077-00471495A005}"/>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xdr:row>
      <xdr:rowOff>160020</xdr:rowOff>
    </xdr:from>
    <xdr:ext cx="65" cy="172227"/>
    <xdr:sp macro="" textlink="">
      <xdr:nvSpPr>
        <xdr:cNvPr id="812" name="TextBox 811">
          <a:extLst>
            <a:ext uri="{FF2B5EF4-FFF2-40B4-BE49-F238E27FC236}">
              <a16:creationId xmlns:a16="http://schemas.microsoft.com/office/drawing/2014/main" id="{BBFE6AB1-26A4-4581-8715-BE49F4E64C86}"/>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5</xdr:row>
      <xdr:rowOff>160020</xdr:rowOff>
    </xdr:from>
    <xdr:ext cx="65" cy="172227"/>
    <xdr:sp macro="" textlink="">
      <xdr:nvSpPr>
        <xdr:cNvPr id="813" name="TextBox 812">
          <a:extLst>
            <a:ext uri="{FF2B5EF4-FFF2-40B4-BE49-F238E27FC236}">
              <a16:creationId xmlns:a16="http://schemas.microsoft.com/office/drawing/2014/main" id="{F1C9C7EF-D93E-4562-9368-C33582C50DB9}"/>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14" name="TextBox 813">
          <a:extLst>
            <a:ext uri="{FF2B5EF4-FFF2-40B4-BE49-F238E27FC236}">
              <a16:creationId xmlns:a16="http://schemas.microsoft.com/office/drawing/2014/main" id="{347D6EE8-E426-4809-B592-C49B38212298}"/>
            </a:ext>
          </a:extLst>
        </xdr:cNvPr>
        <xdr:cNvSpPr txBox="1"/>
      </xdr:nvSpPr>
      <xdr:spPr>
        <a:xfrm>
          <a:off x="74104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15" name="TextBox 814">
          <a:extLst>
            <a:ext uri="{FF2B5EF4-FFF2-40B4-BE49-F238E27FC236}">
              <a16:creationId xmlns:a16="http://schemas.microsoft.com/office/drawing/2014/main" id="{97E78261-1912-46C2-B677-7ACFD4B91E1B}"/>
            </a:ext>
          </a:extLst>
        </xdr:cNvPr>
        <xdr:cNvSpPr txBox="1"/>
      </xdr:nvSpPr>
      <xdr:spPr>
        <a:xfrm>
          <a:off x="74104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6</xdr:row>
      <xdr:rowOff>160020</xdr:rowOff>
    </xdr:from>
    <xdr:ext cx="65" cy="172227"/>
    <xdr:sp macro="" textlink="">
      <xdr:nvSpPr>
        <xdr:cNvPr id="816" name="TextBox 815">
          <a:extLst>
            <a:ext uri="{FF2B5EF4-FFF2-40B4-BE49-F238E27FC236}">
              <a16:creationId xmlns:a16="http://schemas.microsoft.com/office/drawing/2014/main" id="{20B29556-0260-4978-986F-609ABCEDB7FC}"/>
            </a:ext>
          </a:extLst>
        </xdr:cNvPr>
        <xdr:cNvSpPr txBox="1"/>
      </xdr:nvSpPr>
      <xdr:spPr>
        <a:xfrm>
          <a:off x="86677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6</xdr:row>
      <xdr:rowOff>160020</xdr:rowOff>
    </xdr:from>
    <xdr:ext cx="65" cy="172227"/>
    <xdr:sp macro="" textlink="">
      <xdr:nvSpPr>
        <xdr:cNvPr id="817" name="TextBox 816">
          <a:extLst>
            <a:ext uri="{FF2B5EF4-FFF2-40B4-BE49-F238E27FC236}">
              <a16:creationId xmlns:a16="http://schemas.microsoft.com/office/drawing/2014/main" id="{C9D8175C-5A1F-4507-BD58-43C680F72BD1}"/>
            </a:ext>
          </a:extLst>
        </xdr:cNvPr>
        <xdr:cNvSpPr txBox="1"/>
      </xdr:nvSpPr>
      <xdr:spPr>
        <a:xfrm>
          <a:off x="86677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6</xdr:row>
      <xdr:rowOff>160020</xdr:rowOff>
    </xdr:from>
    <xdr:ext cx="65" cy="172227"/>
    <xdr:sp macro="" textlink="">
      <xdr:nvSpPr>
        <xdr:cNvPr id="818" name="TextBox 817">
          <a:extLst>
            <a:ext uri="{FF2B5EF4-FFF2-40B4-BE49-F238E27FC236}">
              <a16:creationId xmlns:a16="http://schemas.microsoft.com/office/drawing/2014/main" id="{E6FBED46-B9A3-4878-B7F3-F78DC63D6B3F}"/>
            </a:ext>
          </a:extLst>
        </xdr:cNvPr>
        <xdr:cNvSpPr txBox="1"/>
      </xdr:nvSpPr>
      <xdr:spPr>
        <a:xfrm>
          <a:off x="86677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6</xdr:row>
      <xdr:rowOff>160020</xdr:rowOff>
    </xdr:from>
    <xdr:ext cx="65" cy="172227"/>
    <xdr:sp macro="" textlink="">
      <xdr:nvSpPr>
        <xdr:cNvPr id="819" name="TextBox 818">
          <a:extLst>
            <a:ext uri="{FF2B5EF4-FFF2-40B4-BE49-F238E27FC236}">
              <a16:creationId xmlns:a16="http://schemas.microsoft.com/office/drawing/2014/main" id="{BFBC9EAE-28E7-4AE2-B3C3-735A6FB11A24}"/>
            </a:ext>
          </a:extLst>
        </xdr:cNvPr>
        <xdr:cNvSpPr txBox="1"/>
      </xdr:nvSpPr>
      <xdr:spPr>
        <a:xfrm>
          <a:off x="86677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6</xdr:row>
      <xdr:rowOff>160020</xdr:rowOff>
    </xdr:from>
    <xdr:ext cx="65" cy="172227"/>
    <xdr:sp macro="" textlink="">
      <xdr:nvSpPr>
        <xdr:cNvPr id="820" name="TextBox 819">
          <a:extLst>
            <a:ext uri="{FF2B5EF4-FFF2-40B4-BE49-F238E27FC236}">
              <a16:creationId xmlns:a16="http://schemas.microsoft.com/office/drawing/2014/main" id="{E42183E1-5C00-4FC9-86E3-F549E53E0EE7}"/>
            </a:ext>
          </a:extLst>
        </xdr:cNvPr>
        <xdr:cNvSpPr txBox="1"/>
      </xdr:nvSpPr>
      <xdr:spPr>
        <a:xfrm>
          <a:off x="90773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6</xdr:row>
      <xdr:rowOff>160020</xdr:rowOff>
    </xdr:from>
    <xdr:ext cx="65" cy="172227"/>
    <xdr:sp macro="" textlink="">
      <xdr:nvSpPr>
        <xdr:cNvPr id="821" name="TextBox 820">
          <a:extLst>
            <a:ext uri="{FF2B5EF4-FFF2-40B4-BE49-F238E27FC236}">
              <a16:creationId xmlns:a16="http://schemas.microsoft.com/office/drawing/2014/main" id="{0FFE7191-3546-4495-B3CC-89300CBCB9E3}"/>
            </a:ext>
          </a:extLst>
        </xdr:cNvPr>
        <xdr:cNvSpPr txBox="1"/>
      </xdr:nvSpPr>
      <xdr:spPr>
        <a:xfrm>
          <a:off x="90773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6</xdr:row>
      <xdr:rowOff>160020</xdr:rowOff>
    </xdr:from>
    <xdr:ext cx="65" cy="172227"/>
    <xdr:sp macro="" textlink="">
      <xdr:nvSpPr>
        <xdr:cNvPr id="822" name="TextBox 821">
          <a:extLst>
            <a:ext uri="{FF2B5EF4-FFF2-40B4-BE49-F238E27FC236}">
              <a16:creationId xmlns:a16="http://schemas.microsoft.com/office/drawing/2014/main" id="{45028246-E85D-4C49-98D3-EDC57518EE6A}"/>
            </a:ext>
          </a:extLst>
        </xdr:cNvPr>
        <xdr:cNvSpPr txBox="1"/>
      </xdr:nvSpPr>
      <xdr:spPr>
        <a:xfrm>
          <a:off x="103346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6</xdr:row>
      <xdr:rowOff>160020</xdr:rowOff>
    </xdr:from>
    <xdr:ext cx="65" cy="172227"/>
    <xdr:sp macro="" textlink="">
      <xdr:nvSpPr>
        <xdr:cNvPr id="823" name="TextBox 822">
          <a:extLst>
            <a:ext uri="{FF2B5EF4-FFF2-40B4-BE49-F238E27FC236}">
              <a16:creationId xmlns:a16="http://schemas.microsoft.com/office/drawing/2014/main" id="{7BF88660-85E9-4F49-8F00-11C76FA5B5B4}"/>
            </a:ext>
          </a:extLst>
        </xdr:cNvPr>
        <xdr:cNvSpPr txBox="1"/>
      </xdr:nvSpPr>
      <xdr:spPr>
        <a:xfrm>
          <a:off x="103346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6</xdr:row>
      <xdr:rowOff>160020</xdr:rowOff>
    </xdr:from>
    <xdr:ext cx="65" cy="172227"/>
    <xdr:sp macro="" textlink="">
      <xdr:nvSpPr>
        <xdr:cNvPr id="824" name="TextBox 823">
          <a:extLst>
            <a:ext uri="{FF2B5EF4-FFF2-40B4-BE49-F238E27FC236}">
              <a16:creationId xmlns:a16="http://schemas.microsoft.com/office/drawing/2014/main" id="{0A4901FC-1785-4D3D-82D6-02B4562B99D8}"/>
            </a:ext>
          </a:extLst>
        </xdr:cNvPr>
        <xdr:cNvSpPr txBox="1"/>
      </xdr:nvSpPr>
      <xdr:spPr>
        <a:xfrm>
          <a:off x="103346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6</xdr:row>
      <xdr:rowOff>160020</xdr:rowOff>
    </xdr:from>
    <xdr:ext cx="65" cy="172227"/>
    <xdr:sp macro="" textlink="">
      <xdr:nvSpPr>
        <xdr:cNvPr id="825" name="TextBox 824">
          <a:extLst>
            <a:ext uri="{FF2B5EF4-FFF2-40B4-BE49-F238E27FC236}">
              <a16:creationId xmlns:a16="http://schemas.microsoft.com/office/drawing/2014/main" id="{6C914D19-5081-4BAD-88C2-CACDE483720D}"/>
            </a:ext>
          </a:extLst>
        </xdr:cNvPr>
        <xdr:cNvSpPr txBox="1"/>
      </xdr:nvSpPr>
      <xdr:spPr>
        <a:xfrm>
          <a:off x="103346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26" name="TextBox 825">
          <a:extLst>
            <a:ext uri="{FF2B5EF4-FFF2-40B4-BE49-F238E27FC236}">
              <a16:creationId xmlns:a16="http://schemas.microsoft.com/office/drawing/2014/main" id="{B87DB921-9C12-474A-B37F-CBC684D0B247}"/>
            </a:ext>
          </a:extLst>
        </xdr:cNvPr>
        <xdr:cNvSpPr txBox="1"/>
      </xdr:nvSpPr>
      <xdr:spPr>
        <a:xfrm>
          <a:off x="74104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827" name="TextBox 826">
          <a:extLst>
            <a:ext uri="{FF2B5EF4-FFF2-40B4-BE49-F238E27FC236}">
              <a16:creationId xmlns:a16="http://schemas.microsoft.com/office/drawing/2014/main" id="{19BC5543-A389-4ABE-B4E4-F4875A9A5E11}"/>
            </a:ext>
          </a:extLst>
        </xdr:cNvPr>
        <xdr:cNvSpPr txBox="1"/>
      </xdr:nvSpPr>
      <xdr:spPr>
        <a:xfrm>
          <a:off x="7410450"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828" name="TextBox 827">
          <a:extLst>
            <a:ext uri="{FF2B5EF4-FFF2-40B4-BE49-F238E27FC236}">
              <a16:creationId xmlns:a16="http://schemas.microsoft.com/office/drawing/2014/main" id="{F390588D-3FCE-436F-B67A-3CE1E3631E70}"/>
            </a:ext>
          </a:extLst>
        </xdr:cNvPr>
        <xdr:cNvSpPr txBox="1"/>
      </xdr:nvSpPr>
      <xdr:spPr>
        <a:xfrm>
          <a:off x="7410450"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7</xdr:row>
      <xdr:rowOff>160020</xdr:rowOff>
    </xdr:from>
    <xdr:ext cx="65" cy="172227"/>
    <xdr:sp macro="" textlink="">
      <xdr:nvSpPr>
        <xdr:cNvPr id="829" name="TextBox 828">
          <a:extLst>
            <a:ext uri="{FF2B5EF4-FFF2-40B4-BE49-F238E27FC236}">
              <a16:creationId xmlns:a16="http://schemas.microsoft.com/office/drawing/2014/main" id="{9D2E2DFD-55D1-4A9B-9A64-6D4F3EF2D0F5}"/>
            </a:ext>
          </a:extLst>
        </xdr:cNvPr>
        <xdr:cNvSpPr txBox="1"/>
      </xdr:nvSpPr>
      <xdr:spPr>
        <a:xfrm>
          <a:off x="8667750"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7</xdr:row>
      <xdr:rowOff>160020</xdr:rowOff>
    </xdr:from>
    <xdr:ext cx="65" cy="172227"/>
    <xdr:sp macro="" textlink="">
      <xdr:nvSpPr>
        <xdr:cNvPr id="830" name="TextBox 829">
          <a:extLst>
            <a:ext uri="{FF2B5EF4-FFF2-40B4-BE49-F238E27FC236}">
              <a16:creationId xmlns:a16="http://schemas.microsoft.com/office/drawing/2014/main" id="{D1D438D1-EB30-4AA6-AA71-FE79C0F264B9}"/>
            </a:ext>
          </a:extLst>
        </xdr:cNvPr>
        <xdr:cNvSpPr txBox="1"/>
      </xdr:nvSpPr>
      <xdr:spPr>
        <a:xfrm>
          <a:off x="8667750"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7</xdr:row>
      <xdr:rowOff>160020</xdr:rowOff>
    </xdr:from>
    <xdr:ext cx="65" cy="172227"/>
    <xdr:sp macro="" textlink="">
      <xdr:nvSpPr>
        <xdr:cNvPr id="831" name="TextBox 830">
          <a:extLst>
            <a:ext uri="{FF2B5EF4-FFF2-40B4-BE49-F238E27FC236}">
              <a16:creationId xmlns:a16="http://schemas.microsoft.com/office/drawing/2014/main" id="{AF6FB368-FC94-45CD-94D5-ED2EB550AB41}"/>
            </a:ext>
          </a:extLst>
        </xdr:cNvPr>
        <xdr:cNvSpPr txBox="1"/>
      </xdr:nvSpPr>
      <xdr:spPr>
        <a:xfrm>
          <a:off x="8667750"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7</xdr:row>
      <xdr:rowOff>160020</xdr:rowOff>
    </xdr:from>
    <xdr:ext cx="65" cy="172227"/>
    <xdr:sp macro="" textlink="">
      <xdr:nvSpPr>
        <xdr:cNvPr id="832" name="TextBox 831">
          <a:extLst>
            <a:ext uri="{FF2B5EF4-FFF2-40B4-BE49-F238E27FC236}">
              <a16:creationId xmlns:a16="http://schemas.microsoft.com/office/drawing/2014/main" id="{367EC26B-3868-4482-9A74-630DF3B746F8}"/>
            </a:ext>
          </a:extLst>
        </xdr:cNvPr>
        <xdr:cNvSpPr txBox="1"/>
      </xdr:nvSpPr>
      <xdr:spPr>
        <a:xfrm>
          <a:off x="8667750"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33" name="TextBox 832">
          <a:extLst>
            <a:ext uri="{FF2B5EF4-FFF2-40B4-BE49-F238E27FC236}">
              <a16:creationId xmlns:a16="http://schemas.microsoft.com/office/drawing/2014/main" id="{83C64808-5D4E-4204-B4EE-C7D993282DCF}"/>
            </a:ext>
          </a:extLst>
        </xdr:cNvPr>
        <xdr:cNvSpPr txBox="1"/>
      </xdr:nvSpPr>
      <xdr:spPr>
        <a:xfrm>
          <a:off x="74104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34" name="TextBox 833">
          <a:extLst>
            <a:ext uri="{FF2B5EF4-FFF2-40B4-BE49-F238E27FC236}">
              <a16:creationId xmlns:a16="http://schemas.microsoft.com/office/drawing/2014/main" id="{71151435-2C34-4A1C-A9CF-06F64BCF4EFE}"/>
            </a:ext>
          </a:extLst>
        </xdr:cNvPr>
        <xdr:cNvSpPr txBox="1"/>
      </xdr:nvSpPr>
      <xdr:spPr>
        <a:xfrm>
          <a:off x="74104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6</xdr:row>
      <xdr:rowOff>160020</xdr:rowOff>
    </xdr:from>
    <xdr:ext cx="65" cy="172227"/>
    <xdr:sp macro="" textlink="">
      <xdr:nvSpPr>
        <xdr:cNvPr id="835" name="TextBox 834">
          <a:extLst>
            <a:ext uri="{FF2B5EF4-FFF2-40B4-BE49-F238E27FC236}">
              <a16:creationId xmlns:a16="http://schemas.microsoft.com/office/drawing/2014/main" id="{DED4C306-E8BC-4CCB-AD8C-06BB09E43BC3}"/>
            </a:ext>
          </a:extLst>
        </xdr:cNvPr>
        <xdr:cNvSpPr txBox="1"/>
      </xdr:nvSpPr>
      <xdr:spPr>
        <a:xfrm>
          <a:off x="86677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6</xdr:row>
      <xdr:rowOff>160020</xdr:rowOff>
    </xdr:from>
    <xdr:ext cx="65" cy="172227"/>
    <xdr:sp macro="" textlink="">
      <xdr:nvSpPr>
        <xdr:cNvPr id="836" name="TextBox 835">
          <a:extLst>
            <a:ext uri="{FF2B5EF4-FFF2-40B4-BE49-F238E27FC236}">
              <a16:creationId xmlns:a16="http://schemas.microsoft.com/office/drawing/2014/main" id="{2230ED51-C331-4A69-8D65-BEB32A0EDC95}"/>
            </a:ext>
          </a:extLst>
        </xdr:cNvPr>
        <xdr:cNvSpPr txBox="1"/>
      </xdr:nvSpPr>
      <xdr:spPr>
        <a:xfrm>
          <a:off x="86677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6</xdr:row>
      <xdr:rowOff>160020</xdr:rowOff>
    </xdr:from>
    <xdr:ext cx="65" cy="172227"/>
    <xdr:sp macro="" textlink="">
      <xdr:nvSpPr>
        <xdr:cNvPr id="837" name="TextBox 836">
          <a:extLst>
            <a:ext uri="{FF2B5EF4-FFF2-40B4-BE49-F238E27FC236}">
              <a16:creationId xmlns:a16="http://schemas.microsoft.com/office/drawing/2014/main" id="{AD57D432-2519-49CB-850B-4D4E88D7F3EF}"/>
            </a:ext>
          </a:extLst>
        </xdr:cNvPr>
        <xdr:cNvSpPr txBox="1"/>
      </xdr:nvSpPr>
      <xdr:spPr>
        <a:xfrm>
          <a:off x="86677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6</xdr:row>
      <xdr:rowOff>160020</xdr:rowOff>
    </xdr:from>
    <xdr:ext cx="65" cy="172227"/>
    <xdr:sp macro="" textlink="">
      <xdr:nvSpPr>
        <xdr:cNvPr id="838" name="TextBox 837">
          <a:extLst>
            <a:ext uri="{FF2B5EF4-FFF2-40B4-BE49-F238E27FC236}">
              <a16:creationId xmlns:a16="http://schemas.microsoft.com/office/drawing/2014/main" id="{C5CAA699-7BC9-4B4C-83E9-05945CB26054}"/>
            </a:ext>
          </a:extLst>
        </xdr:cNvPr>
        <xdr:cNvSpPr txBox="1"/>
      </xdr:nvSpPr>
      <xdr:spPr>
        <a:xfrm>
          <a:off x="86677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6</xdr:row>
      <xdr:rowOff>160020</xdr:rowOff>
    </xdr:from>
    <xdr:ext cx="65" cy="172227"/>
    <xdr:sp macro="" textlink="">
      <xdr:nvSpPr>
        <xdr:cNvPr id="839" name="TextBox 838">
          <a:extLst>
            <a:ext uri="{FF2B5EF4-FFF2-40B4-BE49-F238E27FC236}">
              <a16:creationId xmlns:a16="http://schemas.microsoft.com/office/drawing/2014/main" id="{D8F346AF-FEF6-421D-A732-737365110B8A}"/>
            </a:ext>
          </a:extLst>
        </xdr:cNvPr>
        <xdr:cNvSpPr txBox="1"/>
      </xdr:nvSpPr>
      <xdr:spPr>
        <a:xfrm>
          <a:off x="90773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7</xdr:row>
      <xdr:rowOff>160020</xdr:rowOff>
    </xdr:from>
    <xdr:ext cx="65" cy="172227"/>
    <xdr:sp macro="" textlink="">
      <xdr:nvSpPr>
        <xdr:cNvPr id="840" name="TextBox 839">
          <a:extLst>
            <a:ext uri="{FF2B5EF4-FFF2-40B4-BE49-F238E27FC236}">
              <a16:creationId xmlns:a16="http://schemas.microsoft.com/office/drawing/2014/main" id="{160CC573-64B5-4C0D-9945-1A053D3AADAB}"/>
            </a:ext>
          </a:extLst>
        </xdr:cNvPr>
        <xdr:cNvSpPr txBox="1"/>
      </xdr:nvSpPr>
      <xdr:spPr>
        <a:xfrm>
          <a:off x="907732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7</xdr:row>
      <xdr:rowOff>160020</xdr:rowOff>
    </xdr:from>
    <xdr:ext cx="65" cy="172227"/>
    <xdr:sp macro="" textlink="">
      <xdr:nvSpPr>
        <xdr:cNvPr id="841" name="TextBox 840">
          <a:extLst>
            <a:ext uri="{FF2B5EF4-FFF2-40B4-BE49-F238E27FC236}">
              <a16:creationId xmlns:a16="http://schemas.microsoft.com/office/drawing/2014/main" id="{A0468286-2EAA-4CE9-AAEB-88F8ACABAC84}"/>
            </a:ext>
          </a:extLst>
        </xdr:cNvPr>
        <xdr:cNvSpPr txBox="1"/>
      </xdr:nvSpPr>
      <xdr:spPr>
        <a:xfrm>
          <a:off x="907732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7</xdr:row>
      <xdr:rowOff>160020</xdr:rowOff>
    </xdr:from>
    <xdr:ext cx="65" cy="172227"/>
    <xdr:sp macro="" textlink="">
      <xdr:nvSpPr>
        <xdr:cNvPr id="842" name="TextBox 841">
          <a:extLst>
            <a:ext uri="{FF2B5EF4-FFF2-40B4-BE49-F238E27FC236}">
              <a16:creationId xmlns:a16="http://schemas.microsoft.com/office/drawing/2014/main" id="{FEDEA24A-84E6-4A46-B1FE-9B2F3961E70E}"/>
            </a:ext>
          </a:extLst>
        </xdr:cNvPr>
        <xdr:cNvSpPr txBox="1"/>
      </xdr:nvSpPr>
      <xdr:spPr>
        <a:xfrm>
          <a:off x="1033462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7</xdr:row>
      <xdr:rowOff>160020</xdr:rowOff>
    </xdr:from>
    <xdr:ext cx="65" cy="172227"/>
    <xdr:sp macro="" textlink="">
      <xdr:nvSpPr>
        <xdr:cNvPr id="843" name="TextBox 842">
          <a:extLst>
            <a:ext uri="{FF2B5EF4-FFF2-40B4-BE49-F238E27FC236}">
              <a16:creationId xmlns:a16="http://schemas.microsoft.com/office/drawing/2014/main" id="{E4F1FD56-2762-4A30-9103-E682BE79B4E0}"/>
            </a:ext>
          </a:extLst>
        </xdr:cNvPr>
        <xdr:cNvSpPr txBox="1"/>
      </xdr:nvSpPr>
      <xdr:spPr>
        <a:xfrm>
          <a:off x="1033462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7</xdr:row>
      <xdr:rowOff>160020</xdr:rowOff>
    </xdr:from>
    <xdr:ext cx="65" cy="172227"/>
    <xdr:sp macro="" textlink="">
      <xdr:nvSpPr>
        <xdr:cNvPr id="844" name="TextBox 843">
          <a:extLst>
            <a:ext uri="{FF2B5EF4-FFF2-40B4-BE49-F238E27FC236}">
              <a16:creationId xmlns:a16="http://schemas.microsoft.com/office/drawing/2014/main" id="{3AE65BB2-B1EA-4665-807A-9487FF45EBCD}"/>
            </a:ext>
          </a:extLst>
        </xdr:cNvPr>
        <xdr:cNvSpPr txBox="1"/>
      </xdr:nvSpPr>
      <xdr:spPr>
        <a:xfrm>
          <a:off x="1033462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7</xdr:row>
      <xdr:rowOff>160020</xdr:rowOff>
    </xdr:from>
    <xdr:ext cx="65" cy="172227"/>
    <xdr:sp macro="" textlink="">
      <xdr:nvSpPr>
        <xdr:cNvPr id="845" name="TextBox 844">
          <a:extLst>
            <a:ext uri="{FF2B5EF4-FFF2-40B4-BE49-F238E27FC236}">
              <a16:creationId xmlns:a16="http://schemas.microsoft.com/office/drawing/2014/main" id="{99FFF44C-0010-43AA-BAF4-54B3BE8EA3E4}"/>
            </a:ext>
          </a:extLst>
        </xdr:cNvPr>
        <xdr:cNvSpPr txBox="1"/>
      </xdr:nvSpPr>
      <xdr:spPr>
        <a:xfrm>
          <a:off x="1033462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6</xdr:row>
      <xdr:rowOff>160020</xdr:rowOff>
    </xdr:from>
    <xdr:ext cx="65" cy="172227"/>
    <xdr:sp macro="" textlink="">
      <xdr:nvSpPr>
        <xdr:cNvPr id="846" name="TextBox 845">
          <a:extLst>
            <a:ext uri="{FF2B5EF4-FFF2-40B4-BE49-F238E27FC236}">
              <a16:creationId xmlns:a16="http://schemas.microsoft.com/office/drawing/2014/main" id="{1476E7CB-ADD4-4439-BCAE-2747D7504232}"/>
            </a:ext>
          </a:extLst>
        </xdr:cNvPr>
        <xdr:cNvSpPr txBox="1"/>
      </xdr:nvSpPr>
      <xdr:spPr>
        <a:xfrm>
          <a:off x="90773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6</xdr:row>
      <xdr:rowOff>160020</xdr:rowOff>
    </xdr:from>
    <xdr:ext cx="65" cy="172227"/>
    <xdr:sp macro="" textlink="">
      <xdr:nvSpPr>
        <xdr:cNvPr id="847" name="TextBox 846">
          <a:extLst>
            <a:ext uri="{FF2B5EF4-FFF2-40B4-BE49-F238E27FC236}">
              <a16:creationId xmlns:a16="http://schemas.microsoft.com/office/drawing/2014/main" id="{E8BA3939-4FDD-4B3A-92CE-5F6682576648}"/>
            </a:ext>
          </a:extLst>
        </xdr:cNvPr>
        <xdr:cNvSpPr txBox="1"/>
      </xdr:nvSpPr>
      <xdr:spPr>
        <a:xfrm>
          <a:off x="90773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6</xdr:row>
      <xdr:rowOff>160020</xdr:rowOff>
    </xdr:from>
    <xdr:ext cx="65" cy="172227"/>
    <xdr:sp macro="" textlink="">
      <xdr:nvSpPr>
        <xdr:cNvPr id="848" name="TextBox 847">
          <a:extLst>
            <a:ext uri="{FF2B5EF4-FFF2-40B4-BE49-F238E27FC236}">
              <a16:creationId xmlns:a16="http://schemas.microsoft.com/office/drawing/2014/main" id="{72735816-4287-4EA8-BEED-F0744FCCB773}"/>
            </a:ext>
          </a:extLst>
        </xdr:cNvPr>
        <xdr:cNvSpPr txBox="1"/>
      </xdr:nvSpPr>
      <xdr:spPr>
        <a:xfrm>
          <a:off x="103346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6</xdr:row>
      <xdr:rowOff>160020</xdr:rowOff>
    </xdr:from>
    <xdr:ext cx="65" cy="172227"/>
    <xdr:sp macro="" textlink="">
      <xdr:nvSpPr>
        <xdr:cNvPr id="849" name="TextBox 848">
          <a:extLst>
            <a:ext uri="{FF2B5EF4-FFF2-40B4-BE49-F238E27FC236}">
              <a16:creationId xmlns:a16="http://schemas.microsoft.com/office/drawing/2014/main" id="{D99B35A4-BA83-4AC1-8150-95296D4130CD}"/>
            </a:ext>
          </a:extLst>
        </xdr:cNvPr>
        <xdr:cNvSpPr txBox="1"/>
      </xdr:nvSpPr>
      <xdr:spPr>
        <a:xfrm>
          <a:off x="103346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6</xdr:row>
      <xdr:rowOff>160020</xdr:rowOff>
    </xdr:from>
    <xdr:ext cx="65" cy="172227"/>
    <xdr:sp macro="" textlink="">
      <xdr:nvSpPr>
        <xdr:cNvPr id="850" name="TextBox 849">
          <a:extLst>
            <a:ext uri="{FF2B5EF4-FFF2-40B4-BE49-F238E27FC236}">
              <a16:creationId xmlns:a16="http://schemas.microsoft.com/office/drawing/2014/main" id="{72B51F92-38BD-4C24-AF92-69F2CE7C4314}"/>
            </a:ext>
          </a:extLst>
        </xdr:cNvPr>
        <xdr:cNvSpPr txBox="1"/>
      </xdr:nvSpPr>
      <xdr:spPr>
        <a:xfrm>
          <a:off x="103346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0</xdr:colOff>
      <xdr:row>6</xdr:row>
      <xdr:rowOff>160020</xdr:rowOff>
    </xdr:from>
    <xdr:ext cx="65" cy="172227"/>
    <xdr:sp macro="" textlink="">
      <xdr:nvSpPr>
        <xdr:cNvPr id="851" name="TextBox 850">
          <a:extLst>
            <a:ext uri="{FF2B5EF4-FFF2-40B4-BE49-F238E27FC236}">
              <a16:creationId xmlns:a16="http://schemas.microsoft.com/office/drawing/2014/main" id="{A4A78632-E9BE-4B59-9814-D15ADDBB2C75}"/>
            </a:ext>
          </a:extLst>
        </xdr:cNvPr>
        <xdr:cNvSpPr txBox="1"/>
      </xdr:nvSpPr>
      <xdr:spPr>
        <a:xfrm>
          <a:off x="103346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852" name="TextBox 851">
          <a:extLst>
            <a:ext uri="{FF2B5EF4-FFF2-40B4-BE49-F238E27FC236}">
              <a16:creationId xmlns:a16="http://schemas.microsoft.com/office/drawing/2014/main" id="{124C1401-A9C1-42E6-B5B8-DAED2D910023}"/>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4</xdr:row>
      <xdr:rowOff>160020</xdr:rowOff>
    </xdr:from>
    <xdr:ext cx="65" cy="172227"/>
    <xdr:sp macro="" textlink="">
      <xdr:nvSpPr>
        <xdr:cNvPr id="853" name="TextBox 852">
          <a:extLst>
            <a:ext uri="{FF2B5EF4-FFF2-40B4-BE49-F238E27FC236}">
              <a16:creationId xmlns:a16="http://schemas.microsoft.com/office/drawing/2014/main" id="{0AC2D5FD-BA40-44DD-9E9D-7A3476FD8242}"/>
            </a:ext>
          </a:extLst>
        </xdr:cNvPr>
        <xdr:cNvSpPr txBox="1"/>
      </xdr:nvSpPr>
      <xdr:spPr>
        <a:xfrm>
          <a:off x="5362575" y="11220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854" name="TextBox 853">
          <a:extLst>
            <a:ext uri="{FF2B5EF4-FFF2-40B4-BE49-F238E27FC236}">
              <a16:creationId xmlns:a16="http://schemas.microsoft.com/office/drawing/2014/main" id="{C41893FA-AFF3-48E7-B097-F0A8BCD3998B}"/>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855" name="TextBox 854">
          <a:extLst>
            <a:ext uri="{FF2B5EF4-FFF2-40B4-BE49-F238E27FC236}">
              <a16:creationId xmlns:a16="http://schemas.microsoft.com/office/drawing/2014/main" id="{2F8771FD-ACA1-4582-93CA-10EF776D033A}"/>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5</xdr:row>
      <xdr:rowOff>160020</xdr:rowOff>
    </xdr:from>
    <xdr:ext cx="65" cy="172227"/>
    <xdr:sp macro="" textlink="">
      <xdr:nvSpPr>
        <xdr:cNvPr id="856" name="TextBox 855">
          <a:extLst>
            <a:ext uri="{FF2B5EF4-FFF2-40B4-BE49-F238E27FC236}">
              <a16:creationId xmlns:a16="http://schemas.microsoft.com/office/drawing/2014/main" id="{C9C37E64-0FBF-49D6-868A-A0E60F291EF7}"/>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5</xdr:row>
      <xdr:rowOff>160020</xdr:rowOff>
    </xdr:from>
    <xdr:ext cx="65" cy="172227"/>
    <xdr:sp macro="" textlink="">
      <xdr:nvSpPr>
        <xdr:cNvPr id="857" name="TextBox 856">
          <a:extLst>
            <a:ext uri="{FF2B5EF4-FFF2-40B4-BE49-F238E27FC236}">
              <a16:creationId xmlns:a16="http://schemas.microsoft.com/office/drawing/2014/main" id="{7FD69A5A-E36C-4666-8608-4DA250ECE121}"/>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5</xdr:row>
      <xdr:rowOff>160020</xdr:rowOff>
    </xdr:from>
    <xdr:ext cx="65" cy="172227"/>
    <xdr:sp macro="" textlink="">
      <xdr:nvSpPr>
        <xdr:cNvPr id="858" name="TextBox 857">
          <a:extLst>
            <a:ext uri="{FF2B5EF4-FFF2-40B4-BE49-F238E27FC236}">
              <a16:creationId xmlns:a16="http://schemas.microsoft.com/office/drawing/2014/main" id="{336D4C67-E3AA-48F9-8DDB-4CB1C0C6C639}"/>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5</xdr:row>
      <xdr:rowOff>160020</xdr:rowOff>
    </xdr:from>
    <xdr:ext cx="65" cy="172227"/>
    <xdr:sp macro="" textlink="">
      <xdr:nvSpPr>
        <xdr:cNvPr id="859" name="TextBox 858">
          <a:extLst>
            <a:ext uri="{FF2B5EF4-FFF2-40B4-BE49-F238E27FC236}">
              <a16:creationId xmlns:a16="http://schemas.microsoft.com/office/drawing/2014/main" id="{89E65FCA-FB05-4013-9784-215DCA9B8C70}"/>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1</xdr:col>
      <xdr:colOff>0</xdr:colOff>
      <xdr:row>22</xdr:row>
      <xdr:rowOff>182879</xdr:rowOff>
    </xdr:from>
    <xdr:to>
      <xdr:col>2</xdr:col>
      <xdr:colOff>304799</xdr:colOff>
      <xdr:row>33</xdr:row>
      <xdr:rowOff>29808</xdr:rowOff>
    </xdr:to>
    <xdr:pic>
      <xdr:nvPicPr>
        <xdr:cNvPr id="2" name="Picture 1">
          <a:extLst>
            <a:ext uri="{FF2B5EF4-FFF2-40B4-BE49-F238E27FC236}">
              <a16:creationId xmlns:a16="http://schemas.microsoft.com/office/drawing/2014/main" id="{BEFF07C6-932E-627D-850C-98CA3108D90A}"/>
            </a:ext>
          </a:extLst>
        </xdr:cNvPr>
        <xdr:cNvPicPr>
          <a:picLocks noChangeAspect="1"/>
        </xdr:cNvPicPr>
      </xdr:nvPicPr>
      <xdr:blipFill>
        <a:blip xmlns:r="http://schemas.openxmlformats.org/officeDocument/2006/relationships" r:embed="rId1"/>
        <a:stretch>
          <a:fillRect/>
        </a:stretch>
      </xdr:blipFill>
      <xdr:spPr>
        <a:xfrm>
          <a:off x="609600" y="4945379"/>
          <a:ext cx="5196839" cy="185860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BA2E0-3870-4AE5-9610-03509011900F}">
  <dimension ref="A1:M23"/>
  <sheetViews>
    <sheetView zoomScale="80" zoomScaleNormal="80" workbookViewId="0">
      <selection activeCell="B9" sqref="B9:J9"/>
    </sheetView>
  </sheetViews>
  <sheetFormatPr defaultRowHeight="14.4" x14ac:dyDescent="0.3"/>
  <cols>
    <col min="1" max="1" width="8.6640625" customWidth="1"/>
    <col min="2" max="2" width="38.5546875" customWidth="1"/>
    <col min="3" max="6" width="24.44140625" bestFit="1" customWidth="1"/>
    <col min="7" max="7" width="20.6640625" customWidth="1"/>
    <col min="8" max="8" width="16.33203125" customWidth="1"/>
    <col min="9" max="9" width="17.109375" bestFit="1" customWidth="1"/>
    <col min="10" max="10" width="15.5546875" bestFit="1" customWidth="1"/>
    <col min="11" max="11" width="18.21875" bestFit="1" customWidth="1"/>
  </cols>
  <sheetData>
    <row r="1" spans="1:10" x14ac:dyDescent="0.3">
      <c r="A1" t="s">
        <v>0</v>
      </c>
    </row>
    <row r="2" spans="1:10" x14ac:dyDescent="0.3">
      <c r="A2" t="s">
        <v>117</v>
      </c>
    </row>
    <row r="3" spans="1:10" x14ac:dyDescent="0.3">
      <c r="A3" t="s">
        <v>118</v>
      </c>
    </row>
    <row r="4" spans="1:10" x14ac:dyDescent="0.3">
      <c r="A4" s="1" t="s">
        <v>6</v>
      </c>
    </row>
    <row r="5" spans="1:10" ht="15" thickBot="1" x14ac:dyDescent="0.35"/>
    <row r="6" spans="1:10" x14ac:dyDescent="0.3">
      <c r="B6" s="1" t="s">
        <v>25</v>
      </c>
      <c r="C6" s="131" t="s">
        <v>40</v>
      </c>
      <c r="D6" s="132"/>
      <c r="E6" s="132"/>
      <c r="F6" s="132"/>
      <c r="G6" s="132"/>
      <c r="H6" s="132"/>
      <c r="I6" s="132"/>
      <c r="J6" s="133"/>
    </row>
    <row r="7" spans="1:10" x14ac:dyDescent="0.3">
      <c r="B7" s="1" t="s">
        <v>26</v>
      </c>
      <c r="C7" s="42" t="s">
        <v>28</v>
      </c>
      <c r="D7" s="42" t="s">
        <v>31</v>
      </c>
      <c r="E7" s="42" t="s">
        <v>29</v>
      </c>
      <c r="F7" s="42" t="s">
        <v>32</v>
      </c>
      <c r="G7" s="42" t="s">
        <v>30</v>
      </c>
      <c r="H7" s="42" t="s">
        <v>33</v>
      </c>
      <c r="I7" s="42" t="s">
        <v>42</v>
      </c>
      <c r="J7" s="42" t="s">
        <v>34</v>
      </c>
    </row>
    <row r="8" spans="1:10" x14ac:dyDescent="0.3">
      <c r="B8" s="98" t="s">
        <v>27</v>
      </c>
      <c r="C8" s="114" t="s">
        <v>41</v>
      </c>
      <c r="D8" s="114" t="s">
        <v>41</v>
      </c>
      <c r="E8" s="114" t="s">
        <v>41</v>
      </c>
      <c r="F8" s="114" t="s">
        <v>41</v>
      </c>
      <c r="G8" s="114" t="s">
        <v>41</v>
      </c>
      <c r="H8" s="114" t="s">
        <v>41</v>
      </c>
      <c r="I8" s="114" t="s">
        <v>41</v>
      </c>
      <c r="J8" s="114" t="s">
        <v>41</v>
      </c>
    </row>
    <row r="9" spans="1:10" x14ac:dyDescent="0.3">
      <c r="B9" s="116" t="s">
        <v>39</v>
      </c>
      <c r="C9" s="119">
        <v>1164</v>
      </c>
      <c r="D9" s="119">
        <v>1214</v>
      </c>
      <c r="E9" s="119">
        <v>1221</v>
      </c>
      <c r="F9" s="119">
        <v>1210</v>
      </c>
      <c r="G9" s="119">
        <v>1223</v>
      </c>
      <c r="H9" s="119">
        <v>1221</v>
      </c>
      <c r="I9" s="119">
        <v>1221</v>
      </c>
      <c r="J9" s="119">
        <v>1236</v>
      </c>
    </row>
    <row r="10" spans="1:10" x14ac:dyDescent="0.3">
      <c r="B10" s="42" t="s">
        <v>38</v>
      </c>
      <c r="C10" s="118">
        <v>1290</v>
      </c>
      <c r="D10" s="118">
        <v>1350</v>
      </c>
      <c r="E10" s="118">
        <v>1290</v>
      </c>
      <c r="F10" s="118">
        <v>1290</v>
      </c>
      <c r="G10" s="118">
        <v>1350</v>
      </c>
      <c r="H10" s="118">
        <v>1290</v>
      </c>
      <c r="I10" s="118">
        <v>1290</v>
      </c>
      <c r="J10" s="118">
        <v>1290</v>
      </c>
    </row>
    <row r="11" spans="1:10" x14ac:dyDescent="0.3">
      <c r="B11" s="42" t="s">
        <v>37</v>
      </c>
      <c r="C11" s="118">
        <v>1454</v>
      </c>
      <c r="D11" s="118">
        <v>1454</v>
      </c>
      <c r="E11" s="118">
        <v>1454</v>
      </c>
      <c r="F11" s="118">
        <v>1454</v>
      </c>
      <c r="G11" s="118">
        <v>1454</v>
      </c>
      <c r="H11" s="118">
        <v>1454</v>
      </c>
      <c r="I11" s="118">
        <v>1433</v>
      </c>
      <c r="J11" s="118">
        <v>1454</v>
      </c>
    </row>
    <row r="13" spans="1:10" hidden="1" x14ac:dyDescent="0.3">
      <c r="B13" s="102" t="s">
        <v>96</v>
      </c>
    </row>
    <row r="15" spans="1:10" ht="72" customHeight="1" x14ac:dyDescent="0.3">
      <c r="B15" s="134" t="s">
        <v>97</v>
      </c>
      <c r="C15" s="134"/>
      <c r="D15" s="134"/>
      <c r="E15" s="134"/>
      <c r="F15" s="134"/>
      <c r="G15" s="134"/>
      <c r="H15" s="134"/>
      <c r="I15" s="134"/>
    </row>
    <row r="17" spans="2:13" ht="15" thickBot="1" x14ac:dyDescent="0.35"/>
    <row r="18" spans="2:13" ht="15" thickBot="1" x14ac:dyDescent="0.35">
      <c r="B18" s="57" t="s">
        <v>45</v>
      </c>
      <c r="C18" s="135" t="s">
        <v>108</v>
      </c>
      <c r="D18" s="136"/>
      <c r="E18" s="136"/>
      <c r="F18" s="136"/>
      <c r="G18" s="136"/>
      <c r="H18" s="136"/>
      <c r="I18" s="136"/>
      <c r="J18" s="137"/>
    </row>
    <row r="19" spans="2:13" x14ac:dyDescent="0.3">
      <c r="B19" s="1" t="s">
        <v>72</v>
      </c>
      <c r="C19" s="103" t="s">
        <v>28</v>
      </c>
      <c r="D19" s="104" t="s">
        <v>31</v>
      </c>
      <c r="E19" s="104" t="s">
        <v>29</v>
      </c>
      <c r="F19" s="104" t="s">
        <v>32</v>
      </c>
      <c r="G19" s="104" t="s">
        <v>30</v>
      </c>
      <c r="H19" s="104" t="s">
        <v>33</v>
      </c>
      <c r="I19" s="104" t="s">
        <v>42</v>
      </c>
      <c r="J19" s="105" t="s">
        <v>34</v>
      </c>
      <c r="K19" s="127"/>
    </row>
    <row r="20" spans="2:13" x14ac:dyDescent="0.3">
      <c r="B20" s="58" t="s">
        <v>73</v>
      </c>
      <c r="C20" s="59">
        <v>950</v>
      </c>
      <c r="D20" s="60">
        <v>698</v>
      </c>
      <c r="E20" s="60">
        <v>484</v>
      </c>
      <c r="F20" s="60">
        <v>340</v>
      </c>
      <c r="G20" s="60">
        <v>496</v>
      </c>
      <c r="H20" s="60">
        <v>550</v>
      </c>
      <c r="I20" s="60">
        <v>2698</v>
      </c>
      <c r="J20" s="61">
        <v>120</v>
      </c>
      <c r="K20" s="92"/>
    </row>
    <row r="21" spans="2:13" x14ac:dyDescent="0.3">
      <c r="B21" s="128" t="s">
        <v>39</v>
      </c>
      <c r="C21" s="109">
        <f>C9 *C20</f>
        <v>1105800</v>
      </c>
      <c r="D21" s="109">
        <f t="shared" ref="D21:J21" si="0">D9 *D20</f>
        <v>847372</v>
      </c>
      <c r="E21" s="109">
        <f t="shared" si="0"/>
        <v>590964</v>
      </c>
      <c r="F21" s="109">
        <f t="shared" si="0"/>
        <v>411400</v>
      </c>
      <c r="G21" s="109">
        <f t="shared" si="0"/>
        <v>606608</v>
      </c>
      <c r="H21" s="109">
        <f t="shared" si="0"/>
        <v>671550</v>
      </c>
      <c r="I21" s="109">
        <f t="shared" si="0"/>
        <v>3294258</v>
      </c>
      <c r="J21" s="109">
        <f t="shared" si="0"/>
        <v>148320</v>
      </c>
      <c r="K21" s="94">
        <f>SUM(C21:J21)</f>
        <v>7676272</v>
      </c>
      <c r="L21" s="123" t="s">
        <v>121</v>
      </c>
      <c r="M21" s="123"/>
    </row>
    <row r="22" spans="2:13" x14ac:dyDescent="0.3">
      <c r="B22" s="114" t="s">
        <v>38</v>
      </c>
      <c r="C22" s="106">
        <f>C10 * C20</f>
        <v>1225500</v>
      </c>
      <c r="D22" s="106">
        <f t="shared" ref="D22:J22" si="1">D10 * D20</f>
        <v>942300</v>
      </c>
      <c r="E22" s="106">
        <f t="shared" si="1"/>
        <v>624360</v>
      </c>
      <c r="F22" s="106">
        <f t="shared" si="1"/>
        <v>438600</v>
      </c>
      <c r="G22" s="106">
        <f t="shared" si="1"/>
        <v>669600</v>
      </c>
      <c r="H22" s="106">
        <f t="shared" si="1"/>
        <v>709500</v>
      </c>
      <c r="I22" s="106">
        <f t="shared" si="1"/>
        <v>3480420</v>
      </c>
      <c r="J22" s="106">
        <f t="shared" si="1"/>
        <v>154800</v>
      </c>
      <c r="K22" s="76">
        <f>SUM(C22:J22)</f>
        <v>8245080</v>
      </c>
    </row>
    <row r="23" spans="2:13" x14ac:dyDescent="0.3">
      <c r="B23" s="114" t="s">
        <v>37</v>
      </c>
      <c r="C23" s="106">
        <f>C11 * C20</f>
        <v>1381300</v>
      </c>
      <c r="D23" s="106">
        <f t="shared" ref="D23:J23" si="2">D11 * D20</f>
        <v>1014892</v>
      </c>
      <c r="E23" s="106">
        <f t="shared" si="2"/>
        <v>703736</v>
      </c>
      <c r="F23" s="106">
        <f t="shared" si="2"/>
        <v>494360</v>
      </c>
      <c r="G23" s="106">
        <f t="shared" si="2"/>
        <v>721184</v>
      </c>
      <c r="H23" s="106">
        <f t="shared" si="2"/>
        <v>799700</v>
      </c>
      <c r="I23" s="106">
        <f t="shared" si="2"/>
        <v>3866234</v>
      </c>
      <c r="J23" s="106">
        <f t="shared" si="2"/>
        <v>174480</v>
      </c>
      <c r="K23" s="76">
        <f>SUM(C23:J23)</f>
        <v>9155886</v>
      </c>
    </row>
  </sheetData>
  <mergeCells count="3">
    <mergeCell ref="C6:J6"/>
    <mergeCell ref="B15:I15"/>
    <mergeCell ref="C18:J18"/>
  </mergeCells>
  <pageMargins left="0.7" right="0.7" top="0.75" bottom="0.75" header="0.3" footer="0.3"/>
  <pageSetup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1CE9C-8882-4D56-802A-998D58A00722}">
  <sheetPr>
    <pageSetUpPr fitToPage="1"/>
  </sheetPr>
  <dimension ref="A1:H12"/>
  <sheetViews>
    <sheetView workbookViewId="0">
      <selection activeCell="B22" sqref="B22"/>
    </sheetView>
  </sheetViews>
  <sheetFormatPr defaultRowHeight="14.4" x14ac:dyDescent="0.3"/>
  <cols>
    <col min="1" max="1" width="33.109375" customWidth="1"/>
    <col min="2" max="9" width="15.6640625" customWidth="1"/>
  </cols>
  <sheetData>
    <row r="1" spans="1:8" s="28" customFormat="1" ht="13.8" x14ac:dyDescent="0.3">
      <c r="A1" s="27" t="s">
        <v>43</v>
      </c>
    </row>
    <row r="2" spans="1:8" s="28" customFormat="1" ht="13.8" x14ac:dyDescent="0.3">
      <c r="A2" s="28" t="s">
        <v>49</v>
      </c>
    </row>
    <row r="3" spans="1:8" s="28" customFormat="1" ht="13.8" x14ac:dyDescent="0.3">
      <c r="A3" s="28" t="s">
        <v>50</v>
      </c>
    </row>
    <row r="4" spans="1:8" s="28" customFormat="1" thickBot="1" x14ac:dyDescent="0.35">
      <c r="A4" s="28" t="s">
        <v>51</v>
      </c>
    </row>
    <row r="5" spans="1:8" s="28" customFormat="1" ht="55.8" thickBot="1" x14ac:dyDescent="0.35">
      <c r="A5" s="29" t="s">
        <v>52</v>
      </c>
      <c r="B5" s="30" t="s">
        <v>53</v>
      </c>
      <c r="C5" s="30" t="s">
        <v>54</v>
      </c>
      <c r="D5" s="30" t="s">
        <v>55</v>
      </c>
      <c r="E5" s="30" t="s">
        <v>56</v>
      </c>
      <c r="F5" s="30" t="s">
        <v>57</v>
      </c>
      <c r="G5" s="30" t="s">
        <v>58</v>
      </c>
      <c r="H5" s="30" t="s">
        <v>59</v>
      </c>
    </row>
    <row r="6" spans="1:8" s="28" customFormat="1" ht="30" customHeight="1" x14ac:dyDescent="0.3">
      <c r="A6" s="31" t="s">
        <v>38</v>
      </c>
      <c r="B6" s="32">
        <v>488</v>
      </c>
      <c r="C6" s="32">
        <v>474</v>
      </c>
      <c r="D6" s="32">
        <v>500</v>
      </c>
      <c r="E6" s="32">
        <v>500</v>
      </c>
      <c r="F6" s="32">
        <v>479</v>
      </c>
      <c r="G6" s="33">
        <v>482</v>
      </c>
      <c r="H6" s="33">
        <v>498</v>
      </c>
    </row>
    <row r="7" spans="1:8" s="28" customFormat="1" ht="30" customHeight="1" x14ac:dyDescent="0.3">
      <c r="A7" s="34" t="s">
        <v>60</v>
      </c>
      <c r="B7" s="35">
        <v>528</v>
      </c>
      <c r="C7" s="35">
        <v>521</v>
      </c>
      <c r="D7" s="35">
        <v>534</v>
      </c>
      <c r="E7" s="35">
        <v>521</v>
      </c>
      <c r="F7" s="35">
        <v>538</v>
      </c>
      <c r="G7" s="35">
        <v>521</v>
      </c>
      <c r="H7" s="35">
        <v>528</v>
      </c>
    </row>
    <row r="8" spans="1:8" s="28" customFormat="1" ht="30" customHeight="1" x14ac:dyDescent="0.3">
      <c r="A8" s="36" t="s">
        <v>61</v>
      </c>
      <c r="B8" s="35" t="s">
        <v>62</v>
      </c>
      <c r="C8" s="35" t="s">
        <v>62</v>
      </c>
      <c r="D8" s="35" t="s">
        <v>62</v>
      </c>
      <c r="E8" s="35" t="s">
        <v>62</v>
      </c>
      <c r="F8" s="35" t="s">
        <v>62</v>
      </c>
      <c r="G8" s="35" t="s">
        <v>62</v>
      </c>
      <c r="H8" s="35" t="s">
        <v>62</v>
      </c>
    </row>
    <row r="9" spans="1:8" s="28" customFormat="1" ht="30" customHeight="1" x14ac:dyDescent="0.3">
      <c r="A9" s="36" t="s">
        <v>63</v>
      </c>
      <c r="B9" s="35" t="s">
        <v>62</v>
      </c>
      <c r="C9" s="35" t="s">
        <v>62</v>
      </c>
      <c r="D9" s="35" t="s">
        <v>62</v>
      </c>
      <c r="E9" s="35" t="s">
        <v>62</v>
      </c>
      <c r="F9" s="35" t="s">
        <v>62</v>
      </c>
      <c r="G9" s="35" t="s">
        <v>62</v>
      </c>
      <c r="H9" s="35" t="s">
        <v>62</v>
      </c>
    </row>
    <row r="10" spans="1:8" s="28" customFormat="1" ht="13.8" x14ac:dyDescent="0.3">
      <c r="A10" s="37" t="s">
        <v>64</v>
      </c>
      <c r="B10" s="38"/>
      <c r="C10" s="38"/>
      <c r="D10" s="38"/>
      <c r="E10" s="38"/>
      <c r="F10" s="38"/>
      <c r="G10" s="38"/>
      <c r="H10" s="38"/>
    </row>
    <row r="11" spans="1:8" s="28" customFormat="1" ht="13.8" x14ac:dyDescent="0.3"/>
    <row r="12" spans="1:8" s="28" customFormat="1" ht="13.8" x14ac:dyDescent="0.3"/>
  </sheetData>
  <pageMargins left="0.7" right="0.7" top="0.75" bottom="0.75" header="0.3" footer="0.3"/>
  <pageSetup scale="7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6EEE7-BEFD-4F94-8D92-A0592FEC24D1}">
  <dimension ref="A1:H25"/>
  <sheetViews>
    <sheetView workbookViewId="0">
      <selection activeCell="F27" sqref="F27"/>
    </sheetView>
  </sheetViews>
  <sheetFormatPr defaultRowHeight="14.4" x14ac:dyDescent="0.3"/>
  <cols>
    <col min="1" max="1" width="25.109375" customWidth="1"/>
    <col min="2" max="8" width="15.6640625" customWidth="1"/>
  </cols>
  <sheetData>
    <row r="1" spans="1:8" ht="15.9" customHeight="1" x14ac:dyDescent="0.35">
      <c r="A1" s="14" t="s">
        <v>43</v>
      </c>
    </row>
    <row r="2" spans="1:8" ht="15.9" customHeight="1" x14ac:dyDescent="0.3">
      <c r="A2" s="15" t="s">
        <v>44</v>
      </c>
    </row>
    <row r="3" spans="1:8" ht="15.9" customHeight="1" x14ac:dyDescent="0.3">
      <c r="A3" s="16" t="s">
        <v>45</v>
      </c>
    </row>
    <row r="4" spans="1:8" ht="15.9" customHeight="1" x14ac:dyDescent="0.3"/>
    <row r="5" spans="1:8" ht="15.9" customHeight="1" x14ac:dyDescent="0.3">
      <c r="A5" s="17"/>
      <c r="B5" s="18">
        <v>2014</v>
      </c>
      <c r="C5" s="18">
        <v>2015</v>
      </c>
      <c r="D5" s="18">
        <v>2016</v>
      </c>
      <c r="E5" s="18">
        <v>2017</v>
      </c>
      <c r="F5" s="18">
        <v>2018</v>
      </c>
      <c r="G5" s="18">
        <v>2019</v>
      </c>
    </row>
    <row r="6" spans="1:8" s="5" customFormat="1" ht="15" thickBot="1" x14ac:dyDescent="0.35">
      <c r="A6" s="19" t="s">
        <v>46</v>
      </c>
      <c r="B6" s="20" t="s">
        <v>47</v>
      </c>
      <c r="C6" s="20" t="s">
        <v>48</v>
      </c>
      <c r="D6" s="20" t="s">
        <v>48</v>
      </c>
      <c r="E6" s="20" t="s">
        <v>48</v>
      </c>
      <c r="F6" s="20" t="s">
        <v>48</v>
      </c>
      <c r="G6" s="20" t="s">
        <v>48</v>
      </c>
      <c r="H6" s="21"/>
    </row>
    <row r="7" spans="1:8" ht="15.9" customHeight="1" x14ac:dyDescent="0.3">
      <c r="A7" s="22" t="s">
        <v>28</v>
      </c>
      <c r="B7" s="23">
        <v>497</v>
      </c>
      <c r="C7" s="23">
        <v>495.65</v>
      </c>
      <c r="D7" s="23">
        <v>437.78</v>
      </c>
      <c r="E7" s="24">
        <v>498</v>
      </c>
      <c r="F7" s="24">
        <v>566</v>
      </c>
      <c r="G7" s="24">
        <v>797</v>
      </c>
      <c r="H7" s="25"/>
    </row>
    <row r="8" spans="1:8" ht="15.9" customHeight="1" x14ac:dyDescent="0.3">
      <c r="A8" s="22" t="s">
        <v>31</v>
      </c>
      <c r="B8" s="24">
        <v>540</v>
      </c>
      <c r="C8" s="24">
        <v>492.23</v>
      </c>
      <c r="D8" s="24">
        <v>438.78</v>
      </c>
      <c r="E8" s="24">
        <v>488</v>
      </c>
      <c r="F8" s="24">
        <v>555</v>
      </c>
      <c r="G8" s="24">
        <v>745</v>
      </c>
      <c r="H8" s="25"/>
    </row>
    <row r="9" spans="1:8" ht="15.9" customHeight="1" x14ac:dyDescent="0.3">
      <c r="A9" s="22" t="s">
        <v>29</v>
      </c>
      <c r="B9" s="24">
        <v>540</v>
      </c>
      <c r="C9" s="24">
        <v>484.69</v>
      </c>
      <c r="D9" s="24">
        <v>436.16</v>
      </c>
      <c r="E9" s="24">
        <v>479</v>
      </c>
      <c r="F9" s="24">
        <v>553</v>
      </c>
      <c r="G9" s="24">
        <v>745</v>
      </c>
      <c r="H9" s="25"/>
    </row>
    <row r="10" spans="1:8" ht="15.9" customHeight="1" x14ac:dyDescent="0.3">
      <c r="A10" s="22" t="s">
        <v>32</v>
      </c>
      <c r="B10" s="24"/>
      <c r="C10" s="24"/>
      <c r="D10" s="24"/>
      <c r="E10" s="24"/>
      <c r="F10" s="24">
        <v>560</v>
      </c>
      <c r="G10" s="24">
        <v>778</v>
      </c>
      <c r="H10" s="25"/>
    </row>
    <row r="11" spans="1:8" ht="15.9" customHeight="1" x14ac:dyDescent="0.3">
      <c r="A11" s="22" t="s">
        <v>30</v>
      </c>
      <c r="B11" s="24">
        <v>543</v>
      </c>
      <c r="C11" s="24"/>
      <c r="D11" s="24">
        <v>438.78</v>
      </c>
      <c r="E11" s="24">
        <v>500</v>
      </c>
      <c r="F11" s="24">
        <v>569</v>
      </c>
      <c r="G11" s="24">
        <v>778</v>
      </c>
      <c r="H11" s="25"/>
    </row>
    <row r="12" spans="1:8" ht="15.9" customHeight="1" x14ac:dyDescent="0.3">
      <c r="A12" s="22" t="s">
        <v>33</v>
      </c>
      <c r="B12" s="24"/>
      <c r="C12" s="24">
        <v>495.7</v>
      </c>
      <c r="D12" s="24">
        <v>435.77</v>
      </c>
      <c r="E12" s="24">
        <v>482</v>
      </c>
      <c r="F12" s="24">
        <v>551</v>
      </c>
      <c r="G12" s="24">
        <v>760</v>
      </c>
      <c r="H12" s="25"/>
    </row>
    <row r="13" spans="1:8" ht="15.9" customHeight="1" x14ac:dyDescent="0.3">
      <c r="A13" s="22" t="s">
        <v>42</v>
      </c>
      <c r="B13" s="24">
        <v>579</v>
      </c>
      <c r="C13" s="24">
        <v>495.25</v>
      </c>
      <c r="D13" s="24"/>
      <c r="E13" s="24">
        <v>500</v>
      </c>
      <c r="F13" s="24">
        <v>566</v>
      </c>
      <c r="G13" s="24">
        <v>735</v>
      </c>
      <c r="H13" s="25"/>
    </row>
    <row r="14" spans="1:8" ht="15.9" customHeight="1" x14ac:dyDescent="0.3">
      <c r="A14" s="22" t="s">
        <v>34</v>
      </c>
      <c r="B14" s="24">
        <v>540</v>
      </c>
      <c r="C14" s="24">
        <v>484.7</v>
      </c>
      <c r="D14" s="24">
        <v>435.34</v>
      </c>
      <c r="E14" s="24">
        <v>474</v>
      </c>
      <c r="F14" s="24">
        <v>547</v>
      </c>
      <c r="G14" s="24">
        <v>745</v>
      </c>
    </row>
    <row r="15" spans="1:8" ht="15.9" customHeight="1" x14ac:dyDescent="0.3">
      <c r="A15" s="25"/>
      <c r="B15" s="25"/>
      <c r="C15" s="25"/>
      <c r="D15" s="25"/>
      <c r="E15" s="25"/>
      <c r="F15" s="26"/>
      <c r="G15" s="26"/>
    </row>
    <row r="16" spans="1:8" ht="15.9" customHeight="1" x14ac:dyDescent="0.3">
      <c r="A16" s="25"/>
      <c r="B16" s="25"/>
      <c r="C16" s="25"/>
      <c r="D16" s="25"/>
      <c r="E16" s="25"/>
      <c r="F16" s="26"/>
      <c r="G16" s="26"/>
    </row>
    <row r="17" spans="1:7" ht="15.9" customHeight="1" x14ac:dyDescent="0.3">
      <c r="A17" s="25"/>
      <c r="B17" s="25"/>
      <c r="C17" s="25"/>
      <c r="D17" s="25"/>
      <c r="E17" s="25"/>
      <c r="F17" s="25"/>
      <c r="G17" s="26"/>
    </row>
    <row r="18" spans="1:7" ht="15.9" customHeight="1" x14ac:dyDescent="0.3">
      <c r="G18" s="26"/>
    </row>
    <row r="19" spans="1:7" ht="15.9" customHeight="1" x14ac:dyDescent="0.3">
      <c r="G19" s="26"/>
    </row>
    <row r="20" spans="1:7" ht="15.9" customHeight="1" x14ac:dyDescent="0.3">
      <c r="G20" s="26"/>
    </row>
    <row r="21" spans="1:7" ht="15.9" customHeight="1" x14ac:dyDescent="0.3">
      <c r="G21" s="26"/>
    </row>
    <row r="22" spans="1:7" ht="15.9" customHeight="1" x14ac:dyDescent="0.3">
      <c r="G22" s="26"/>
    </row>
    <row r="23" spans="1:7" ht="15.9" customHeight="1" x14ac:dyDescent="0.3"/>
    <row r="24" spans="1:7" ht="15.9" customHeight="1" x14ac:dyDescent="0.3"/>
    <row r="25" spans="1:7" ht="15.9" customHeight="1" x14ac:dyDescent="0.3"/>
  </sheetData>
  <conditionalFormatting sqref="F9">
    <cfRule type="cellIs" dxfId="12" priority="3" operator="equal">
      <formula>$B$11</formula>
    </cfRule>
  </conditionalFormatting>
  <conditionalFormatting sqref="F10">
    <cfRule type="cellIs" dxfId="11" priority="4" operator="equal">
      <formula>$C$11</formula>
    </cfRule>
  </conditionalFormatting>
  <conditionalFormatting sqref="F11">
    <cfRule type="cellIs" dxfId="10" priority="5" operator="equal">
      <formula>$D$11</formula>
    </cfRule>
  </conditionalFormatting>
  <conditionalFormatting sqref="F12">
    <cfRule type="cellIs" dxfId="9" priority="6" operator="equal">
      <formula>$E$11</formula>
    </cfRule>
  </conditionalFormatting>
  <conditionalFormatting sqref="F13">
    <cfRule type="cellIs" dxfId="8" priority="7" operator="equal">
      <formula>$F$11</formula>
    </cfRule>
  </conditionalFormatting>
  <conditionalFormatting sqref="F14">
    <cfRule type="cellIs" dxfId="7" priority="8" operator="equal">
      <formula>$G$11</formula>
    </cfRule>
  </conditionalFormatting>
  <conditionalFormatting sqref="F7:G8">
    <cfRule type="cellIs" dxfId="6" priority="1" operator="equal">
      <formula>#REF!</formula>
    </cfRule>
  </conditionalFormatting>
  <conditionalFormatting sqref="G9">
    <cfRule type="cellIs" dxfId="5" priority="11" operator="equal">
      <formula>$B$12</formula>
    </cfRule>
  </conditionalFormatting>
  <conditionalFormatting sqref="G10">
    <cfRule type="cellIs" dxfId="4" priority="12" operator="equal">
      <formula>$C$12</formula>
    </cfRule>
  </conditionalFormatting>
  <conditionalFormatting sqref="G11">
    <cfRule type="cellIs" dxfId="3" priority="13" operator="equal">
      <formula>$D$12</formula>
    </cfRule>
  </conditionalFormatting>
  <conditionalFormatting sqref="G12">
    <cfRule type="cellIs" dxfId="2" priority="14" operator="equal">
      <formula>$E$12</formula>
    </cfRule>
  </conditionalFormatting>
  <conditionalFormatting sqref="G13">
    <cfRule type="cellIs" dxfId="1" priority="15" operator="equal">
      <formula>$F$12</formula>
    </cfRule>
  </conditionalFormatting>
  <conditionalFormatting sqref="G14">
    <cfRule type="cellIs" dxfId="0" priority="16" operator="equal">
      <formula>$G$12</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929F-64B6-44DA-8D77-FA3879F4663D}">
  <dimension ref="A1:E25"/>
  <sheetViews>
    <sheetView tabSelected="1" topLeftCell="B1" workbookViewId="0">
      <selection activeCell="C6" sqref="C6"/>
    </sheetView>
  </sheetViews>
  <sheetFormatPr defaultRowHeight="14.4" x14ac:dyDescent="0.3"/>
  <cols>
    <col min="2" max="2" width="71.33203125" customWidth="1"/>
    <col min="3" max="4" width="30.6640625" style="6" customWidth="1"/>
    <col min="5" max="5" width="25" style="6" customWidth="1"/>
  </cols>
  <sheetData>
    <row r="1" spans="1:5" x14ac:dyDescent="0.3">
      <c r="A1" s="8"/>
      <c r="B1" s="9" t="s">
        <v>0</v>
      </c>
    </row>
    <row r="2" spans="1:5" x14ac:dyDescent="0.3">
      <c r="A2" s="8"/>
      <c r="B2" s="10" t="s">
        <v>119</v>
      </c>
    </row>
    <row r="3" spans="1:5" x14ac:dyDescent="0.3">
      <c r="A3" s="8"/>
      <c r="B3" s="9" t="s">
        <v>120</v>
      </c>
    </row>
    <row r="4" spans="1:5" ht="15" thickBot="1" x14ac:dyDescent="0.35">
      <c r="A4" s="8"/>
      <c r="B4" s="9"/>
    </row>
    <row r="5" spans="1:5" x14ac:dyDescent="0.3">
      <c r="A5" s="8"/>
      <c r="B5" s="4" t="s">
        <v>6</v>
      </c>
      <c r="C5" s="130" t="s">
        <v>39</v>
      </c>
      <c r="D5" s="130" t="s">
        <v>48</v>
      </c>
      <c r="E5" s="125" t="s">
        <v>37</v>
      </c>
    </row>
    <row r="6" spans="1:5" ht="28.8" x14ac:dyDescent="0.3">
      <c r="A6" s="8" t="s">
        <v>7</v>
      </c>
      <c r="B6" s="112" t="s">
        <v>8</v>
      </c>
      <c r="C6" s="147" t="s">
        <v>131</v>
      </c>
      <c r="D6" s="127"/>
      <c r="E6" s="129"/>
    </row>
    <row r="7" spans="1:5" x14ac:dyDescent="0.3">
      <c r="A7" s="8">
        <v>1</v>
      </c>
      <c r="B7" s="7" t="s">
        <v>24</v>
      </c>
      <c r="C7" s="11" t="s">
        <v>122</v>
      </c>
      <c r="D7" s="11" t="s">
        <v>122</v>
      </c>
      <c r="E7" s="11" t="s">
        <v>122</v>
      </c>
    </row>
    <row r="8" spans="1:5" x14ac:dyDescent="0.3">
      <c r="A8" s="8">
        <v>2</v>
      </c>
      <c r="B8" s="12" t="s">
        <v>9</v>
      </c>
      <c r="C8" s="11" t="s">
        <v>122</v>
      </c>
      <c r="D8" s="11" t="s">
        <v>122</v>
      </c>
      <c r="E8" s="11" t="s">
        <v>122</v>
      </c>
    </row>
    <row r="9" spans="1:5" x14ac:dyDescent="0.3">
      <c r="A9" s="8">
        <v>3</v>
      </c>
      <c r="B9" s="12" t="s">
        <v>10</v>
      </c>
      <c r="C9" s="110" t="s">
        <v>122</v>
      </c>
      <c r="D9" s="110" t="s">
        <v>122</v>
      </c>
      <c r="E9" s="110" t="s">
        <v>122</v>
      </c>
    </row>
    <row r="10" spans="1:5" ht="28.8" x14ac:dyDescent="0.3">
      <c r="A10" s="8">
        <v>4</v>
      </c>
      <c r="B10" s="12" t="s">
        <v>11</v>
      </c>
      <c r="C10" s="13" t="s">
        <v>126</v>
      </c>
      <c r="D10" s="13" t="s">
        <v>129</v>
      </c>
      <c r="E10" s="100" t="s">
        <v>125</v>
      </c>
    </row>
    <row r="11" spans="1:5" x14ac:dyDescent="0.3">
      <c r="A11" s="8">
        <v>5</v>
      </c>
      <c r="B11" s="12" t="s">
        <v>12</v>
      </c>
      <c r="C11" s="11" t="s">
        <v>122</v>
      </c>
      <c r="D11" s="11" t="s">
        <v>122</v>
      </c>
      <c r="E11" s="100" t="s">
        <v>122</v>
      </c>
    </row>
    <row r="12" spans="1:5" x14ac:dyDescent="0.3">
      <c r="A12" s="8">
        <v>6</v>
      </c>
      <c r="B12" s="12" t="s">
        <v>13</v>
      </c>
      <c r="C12" s="11" t="s">
        <v>125</v>
      </c>
      <c r="D12" s="11" t="s">
        <v>125</v>
      </c>
      <c r="E12" s="100" t="s">
        <v>125</v>
      </c>
    </row>
    <row r="13" spans="1:5" x14ac:dyDescent="0.3">
      <c r="A13" s="8">
        <v>7</v>
      </c>
      <c r="B13" s="12" t="s">
        <v>14</v>
      </c>
      <c r="C13" s="11" t="s">
        <v>122</v>
      </c>
      <c r="D13" s="11" t="s">
        <v>122</v>
      </c>
      <c r="E13" s="100" t="s">
        <v>122</v>
      </c>
    </row>
    <row r="14" spans="1:5" x14ac:dyDescent="0.3">
      <c r="A14" s="8">
        <v>8</v>
      </c>
      <c r="B14" s="12" t="s">
        <v>15</v>
      </c>
      <c r="C14" s="11" t="s">
        <v>122</v>
      </c>
      <c r="D14" s="11" t="s">
        <v>122</v>
      </c>
      <c r="E14" s="100" t="s">
        <v>122</v>
      </c>
    </row>
    <row r="15" spans="1:5" ht="43.2" x14ac:dyDescent="0.3">
      <c r="A15" s="8">
        <v>9</v>
      </c>
      <c r="B15" s="12" t="s">
        <v>16</v>
      </c>
      <c r="C15" s="110" t="s">
        <v>122</v>
      </c>
      <c r="D15" s="110" t="s">
        <v>122</v>
      </c>
      <c r="E15" s="101" t="s">
        <v>122</v>
      </c>
    </row>
    <row r="16" spans="1:5" ht="28.8" x14ac:dyDescent="0.3">
      <c r="A16" s="8">
        <v>10</v>
      </c>
      <c r="B16" s="12" t="s">
        <v>17</v>
      </c>
      <c r="C16" s="110" t="s">
        <v>122</v>
      </c>
      <c r="D16" s="110" t="s">
        <v>122</v>
      </c>
      <c r="E16" s="101" t="s">
        <v>122</v>
      </c>
    </row>
    <row r="17" spans="1:5" x14ac:dyDescent="0.3">
      <c r="A17" s="8">
        <v>11</v>
      </c>
      <c r="B17" s="12" t="s">
        <v>18</v>
      </c>
      <c r="C17" s="100" t="s">
        <v>130</v>
      </c>
      <c r="D17" s="100" t="s">
        <v>130</v>
      </c>
      <c r="E17" s="101" t="s">
        <v>130</v>
      </c>
    </row>
    <row r="18" spans="1:5" x14ac:dyDescent="0.3">
      <c r="A18" s="8">
        <v>12</v>
      </c>
      <c r="B18" s="12" t="s">
        <v>19</v>
      </c>
      <c r="C18" s="110" t="s">
        <v>122</v>
      </c>
      <c r="D18" s="110" t="s">
        <v>122</v>
      </c>
      <c r="E18" s="101" t="s">
        <v>122</v>
      </c>
    </row>
    <row r="19" spans="1:5" x14ac:dyDescent="0.3">
      <c r="A19" s="8">
        <v>13</v>
      </c>
      <c r="B19" s="12" t="s">
        <v>20</v>
      </c>
      <c r="C19" s="110" t="s">
        <v>122</v>
      </c>
      <c r="D19" s="110" t="s">
        <v>122</v>
      </c>
      <c r="E19" s="101" t="s">
        <v>122</v>
      </c>
    </row>
    <row r="20" spans="1:5" x14ac:dyDescent="0.3">
      <c r="A20" s="8">
        <v>14</v>
      </c>
      <c r="B20" s="12" t="s">
        <v>21</v>
      </c>
      <c r="C20" s="110" t="s">
        <v>80</v>
      </c>
      <c r="D20" s="110" t="s">
        <v>80</v>
      </c>
      <c r="E20" s="101" t="s">
        <v>80</v>
      </c>
    </row>
    <row r="21" spans="1:5" ht="28.8" x14ac:dyDescent="0.3">
      <c r="A21" s="8">
        <v>15</v>
      </c>
      <c r="B21" s="12" t="s">
        <v>22</v>
      </c>
      <c r="C21" s="111" t="s">
        <v>123</v>
      </c>
      <c r="D21" s="111" t="s">
        <v>128</v>
      </c>
      <c r="E21" s="101" t="s">
        <v>125</v>
      </c>
    </row>
    <row r="22" spans="1:5" x14ac:dyDescent="0.3">
      <c r="A22" s="8">
        <v>16</v>
      </c>
      <c r="B22" s="12" t="s">
        <v>23</v>
      </c>
      <c r="C22" s="13" t="s">
        <v>124</v>
      </c>
      <c r="D22" s="13" t="s">
        <v>125</v>
      </c>
      <c r="E22" s="13" t="s">
        <v>125</v>
      </c>
    </row>
    <row r="24" spans="1:5" x14ac:dyDescent="0.3">
      <c r="A24" t="s">
        <v>127</v>
      </c>
    </row>
    <row r="25" spans="1:5" x14ac:dyDescent="0.3">
      <c r="B25" s="126"/>
      <c r="E25" s="113"/>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1B155-324C-4D8E-B156-4DDCEF13F3E0}">
  <dimension ref="A1:L22"/>
  <sheetViews>
    <sheetView zoomScale="80" zoomScaleNormal="80" workbookViewId="0">
      <selection activeCell="B15" sqref="B15:I15"/>
    </sheetView>
  </sheetViews>
  <sheetFormatPr defaultRowHeight="14.4" x14ac:dyDescent="0.3"/>
  <cols>
    <col min="1" max="1" width="8.6640625" customWidth="1"/>
    <col min="2" max="2" width="38.5546875" customWidth="1"/>
    <col min="3" max="6" width="24.44140625" bestFit="1" customWidth="1"/>
    <col min="7" max="7" width="20.6640625" customWidth="1"/>
    <col min="8" max="8" width="16.33203125" customWidth="1"/>
    <col min="9" max="9" width="17.109375" bestFit="1" customWidth="1"/>
    <col min="10" max="10" width="15.5546875" bestFit="1" customWidth="1"/>
    <col min="11" max="11" width="18.21875" bestFit="1" customWidth="1"/>
  </cols>
  <sheetData>
    <row r="1" spans="1:10" x14ac:dyDescent="0.3">
      <c r="A1" t="s">
        <v>0</v>
      </c>
    </row>
    <row r="2" spans="1:10" x14ac:dyDescent="0.3">
      <c r="A2" t="s">
        <v>115</v>
      </c>
    </row>
    <row r="3" spans="1:10" x14ac:dyDescent="0.3">
      <c r="A3" t="s">
        <v>116</v>
      </c>
    </row>
    <row r="4" spans="1:10" x14ac:dyDescent="0.3">
      <c r="A4" s="1" t="s">
        <v>6</v>
      </c>
    </row>
    <row r="5" spans="1:10" ht="15" thickBot="1" x14ac:dyDescent="0.35"/>
    <row r="6" spans="1:10" x14ac:dyDescent="0.3">
      <c r="B6" s="1" t="s">
        <v>25</v>
      </c>
      <c r="C6" s="131" t="s">
        <v>40</v>
      </c>
      <c r="D6" s="132"/>
      <c r="E6" s="132"/>
      <c r="F6" s="132"/>
      <c r="G6" s="132"/>
      <c r="H6" s="132"/>
      <c r="I6" s="132"/>
      <c r="J6" s="133"/>
    </row>
    <row r="7" spans="1:10" x14ac:dyDescent="0.3">
      <c r="B7" s="1" t="s">
        <v>26</v>
      </c>
      <c r="C7" s="42" t="s">
        <v>28</v>
      </c>
      <c r="D7" s="42" t="s">
        <v>31</v>
      </c>
      <c r="E7" s="42" t="s">
        <v>29</v>
      </c>
      <c r="F7" s="42" t="s">
        <v>32</v>
      </c>
      <c r="G7" s="42" t="s">
        <v>30</v>
      </c>
      <c r="H7" s="42" t="s">
        <v>33</v>
      </c>
      <c r="I7" s="42" t="s">
        <v>42</v>
      </c>
      <c r="J7" s="42" t="s">
        <v>34</v>
      </c>
    </row>
    <row r="8" spans="1:10" x14ac:dyDescent="0.3">
      <c r="B8" s="98" t="s">
        <v>27</v>
      </c>
      <c r="C8" s="114" t="s">
        <v>41</v>
      </c>
      <c r="D8" s="114" t="s">
        <v>41</v>
      </c>
      <c r="E8" s="114" t="s">
        <v>41</v>
      </c>
      <c r="F8" s="114" t="s">
        <v>41</v>
      </c>
      <c r="G8" s="114" t="s">
        <v>41</v>
      </c>
      <c r="H8" s="114" t="s">
        <v>41</v>
      </c>
      <c r="I8" s="114" t="s">
        <v>41</v>
      </c>
      <c r="J8" s="114" t="s">
        <v>41</v>
      </c>
    </row>
    <row r="9" spans="1:10" x14ac:dyDescent="0.3">
      <c r="B9" s="128" t="s">
        <v>37</v>
      </c>
      <c r="C9" s="124">
        <v>1480</v>
      </c>
      <c r="D9" s="124">
        <v>1400</v>
      </c>
      <c r="E9" s="124">
        <v>1583</v>
      </c>
      <c r="F9" s="124">
        <v>1583</v>
      </c>
      <c r="G9" s="124">
        <v>1509</v>
      </c>
      <c r="H9" s="124">
        <v>1509</v>
      </c>
      <c r="I9" s="124">
        <v>1500</v>
      </c>
      <c r="J9" s="124">
        <v>1500</v>
      </c>
    </row>
    <row r="10" spans="1:10" hidden="1" x14ac:dyDescent="0.3">
      <c r="B10" s="114" t="s">
        <v>39</v>
      </c>
      <c r="C10" s="122">
        <v>1471</v>
      </c>
      <c r="D10" s="122">
        <v>1463</v>
      </c>
      <c r="E10" s="122">
        <v>1573</v>
      </c>
      <c r="F10" s="122">
        <v>1498</v>
      </c>
      <c r="G10" s="122">
        <v>1548</v>
      </c>
      <c r="H10" s="122">
        <v>1548</v>
      </c>
      <c r="I10" s="122">
        <v>1514</v>
      </c>
      <c r="J10" s="122">
        <v>1514</v>
      </c>
    </row>
    <row r="11" spans="1:10" x14ac:dyDescent="0.3">
      <c r="B11" s="1"/>
      <c r="C11" s="2"/>
      <c r="D11" s="2"/>
      <c r="E11" s="2"/>
      <c r="F11" s="2"/>
      <c r="G11" s="2"/>
      <c r="H11" s="2"/>
      <c r="I11" s="2"/>
      <c r="J11" s="2"/>
    </row>
    <row r="13" spans="1:10" hidden="1" x14ac:dyDescent="0.3">
      <c r="B13" s="102" t="s">
        <v>96</v>
      </c>
    </row>
    <row r="15" spans="1:10" ht="72" customHeight="1" x14ac:dyDescent="0.3">
      <c r="B15" s="134" t="s">
        <v>97</v>
      </c>
      <c r="C15" s="134"/>
      <c r="D15" s="134"/>
      <c r="E15" s="134"/>
      <c r="F15" s="134"/>
      <c r="G15" s="134"/>
      <c r="H15" s="134"/>
      <c r="I15" s="134"/>
    </row>
    <row r="17" spans="2:12" ht="15" thickBot="1" x14ac:dyDescent="0.35"/>
    <row r="18" spans="2:12" ht="15" thickBot="1" x14ac:dyDescent="0.35">
      <c r="B18" s="57" t="s">
        <v>45</v>
      </c>
      <c r="C18" s="135" t="s">
        <v>108</v>
      </c>
      <c r="D18" s="136"/>
      <c r="E18" s="136"/>
      <c r="F18" s="136"/>
      <c r="G18" s="136"/>
      <c r="H18" s="136"/>
      <c r="I18" s="136"/>
      <c r="J18" s="137"/>
    </row>
    <row r="19" spans="2:12" x14ac:dyDescent="0.3">
      <c r="B19" s="1" t="s">
        <v>72</v>
      </c>
      <c r="C19" s="103" t="s">
        <v>28</v>
      </c>
      <c r="D19" s="104" t="s">
        <v>31</v>
      </c>
      <c r="E19" s="104" t="s">
        <v>29</v>
      </c>
      <c r="F19" s="104" t="s">
        <v>32</v>
      </c>
      <c r="G19" s="104" t="s">
        <v>30</v>
      </c>
      <c r="H19" s="104" t="s">
        <v>33</v>
      </c>
      <c r="I19" s="104" t="s">
        <v>42</v>
      </c>
      <c r="J19" s="105" t="s">
        <v>34</v>
      </c>
      <c r="K19" s="127"/>
    </row>
    <row r="20" spans="2:12" x14ac:dyDescent="0.3">
      <c r="B20" s="58" t="s">
        <v>73</v>
      </c>
      <c r="C20" s="59">
        <v>20</v>
      </c>
      <c r="D20" s="60">
        <v>701</v>
      </c>
      <c r="E20" s="60">
        <v>658</v>
      </c>
      <c r="F20" s="60">
        <v>350</v>
      </c>
      <c r="G20" s="60">
        <v>496</v>
      </c>
      <c r="H20" s="60">
        <v>427</v>
      </c>
      <c r="I20" s="60">
        <v>2698</v>
      </c>
      <c r="J20" s="61">
        <v>120</v>
      </c>
      <c r="K20" s="92"/>
    </row>
    <row r="21" spans="2:12" x14ac:dyDescent="0.3">
      <c r="B21" s="128" t="s">
        <v>37</v>
      </c>
      <c r="C21" s="109">
        <f>C9*C20</f>
        <v>29600</v>
      </c>
      <c r="D21" s="109">
        <f t="shared" ref="D21:J21" si="0">D9*D20</f>
        <v>981400</v>
      </c>
      <c r="E21" s="109">
        <f t="shared" si="0"/>
        <v>1041614</v>
      </c>
      <c r="F21" s="109">
        <f t="shared" si="0"/>
        <v>554050</v>
      </c>
      <c r="G21" s="109">
        <f t="shared" si="0"/>
        <v>748464</v>
      </c>
      <c r="H21" s="109">
        <f t="shared" si="0"/>
        <v>644343</v>
      </c>
      <c r="I21" s="109">
        <f t="shared" si="0"/>
        <v>4047000</v>
      </c>
      <c r="J21" s="109">
        <f t="shared" si="0"/>
        <v>180000</v>
      </c>
      <c r="K21" s="94">
        <f>SUM(C21:J21)</f>
        <v>8226471</v>
      </c>
      <c r="L21" t="s">
        <v>110</v>
      </c>
    </row>
    <row r="22" spans="2:12" x14ac:dyDescent="0.3">
      <c r="B22" s="114" t="s">
        <v>39</v>
      </c>
      <c r="C22" s="106">
        <f>C10*C20</f>
        <v>29420</v>
      </c>
      <c r="D22" s="106">
        <f t="shared" ref="D22:J22" si="1">D10*D20</f>
        <v>1025563</v>
      </c>
      <c r="E22" s="106">
        <f t="shared" si="1"/>
        <v>1035034</v>
      </c>
      <c r="F22" s="106">
        <f t="shared" si="1"/>
        <v>524300</v>
      </c>
      <c r="G22" s="106">
        <f t="shared" si="1"/>
        <v>767808</v>
      </c>
      <c r="H22" s="106">
        <f t="shared" si="1"/>
        <v>660996</v>
      </c>
      <c r="I22" s="106">
        <f t="shared" si="1"/>
        <v>4084772</v>
      </c>
      <c r="J22" s="106">
        <f t="shared" si="1"/>
        <v>181680</v>
      </c>
      <c r="K22" s="76">
        <f>SUM(C22:J22)</f>
        <v>8309573</v>
      </c>
    </row>
  </sheetData>
  <mergeCells count="3">
    <mergeCell ref="C6:J6"/>
    <mergeCell ref="B15:I15"/>
    <mergeCell ref="C18:J18"/>
  </mergeCells>
  <pageMargins left="0.7" right="0.7"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
  <sheetViews>
    <sheetView zoomScale="90" zoomScaleNormal="90" workbookViewId="0">
      <selection sqref="A1:K12"/>
    </sheetView>
  </sheetViews>
  <sheetFormatPr defaultRowHeight="14.4" x14ac:dyDescent="0.3"/>
  <cols>
    <col min="1" max="1" width="8.6640625" customWidth="1"/>
    <col min="2" max="2" width="38.5546875" customWidth="1"/>
    <col min="3" max="6" width="24.44140625" bestFit="1" customWidth="1"/>
    <col min="7" max="7" width="20.6640625" customWidth="1"/>
    <col min="8" max="8" width="16.33203125" customWidth="1"/>
    <col min="9" max="9" width="17.109375" bestFit="1" customWidth="1"/>
    <col min="10" max="10" width="15.5546875" bestFit="1" customWidth="1"/>
    <col min="11" max="11" width="18.21875" bestFit="1" customWidth="1"/>
  </cols>
  <sheetData>
    <row r="1" spans="1:10" x14ac:dyDescent="0.3">
      <c r="A1" t="s">
        <v>0</v>
      </c>
    </row>
    <row r="2" spans="1:10" x14ac:dyDescent="0.3">
      <c r="A2" t="s">
        <v>111</v>
      </c>
    </row>
    <row r="3" spans="1:10" x14ac:dyDescent="0.3">
      <c r="A3" t="s">
        <v>112</v>
      </c>
    </row>
    <row r="4" spans="1:10" x14ac:dyDescent="0.3">
      <c r="A4" s="1" t="s">
        <v>6</v>
      </c>
    </row>
    <row r="5" spans="1:10" ht="15" thickBot="1" x14ac:dyDescent="0.35"/>
    <row r="6" spans="1:10" x14ac:dyDescent="0.3">
      <c r="B6" s="1" t="s">
        <v>25</v>
      </c>
      <c r="C6" s="131" t="s">
        <v>40</v>
      </c>
      <c r="D6" s="132"/>
      <c r="E6" s="132"/>
      <c r="F6" s="132"/>
      <c r="G6" s="132"/>
      <c r="H6" s="132"/>
      <c r="I6" s="132"/>
      <c r="J6" s="133"/>
    </row>
    <row r="7" spans="1:10" x14ac:dyDescent="0.3">
      <c r="B7" s="1" t="s">
        <v>26</v>
      </c>
      <c r="C7" s="42" t="s">
        <v>28</v>
      </c>
      <c r="D7" s="42" t="s">
        <v>31</v>
      </c>
      <c r="E7" s="42" t="s">
        <v>29</v>
      </c>
      <c r="F7" s="42" t="s">
        <v>32</v>
      </c>
      <c r="G7" s="42" t="s">
        <v>30</v>
      </c>
      <c r="H7" s="42" t="s">
        <v>33</v>
      </c>
      <c r="I7" s="42" t="s">
        <v>42</v>
      </c>
      <c r="J7" s="42" t="s">
        <v>34</v>
      </c>
    </row>
    <row r="8" spans="1:10" x14ac:dyDescent="0.3">
      <c r="B8" s="98" t="s">
        <v>27</v>
      </c>
      <c r="C8" s="114" t="s">
        <v>41</v>
      </c>
      <c r="D8" s="114" t="s">
        <v>41</v>
      </c>
      <c r="E8" s="114" t="s">
        <v>41</v>
      </c>
      <c r="F8" s="114" t="s">
        <v>41</v>
      </c>
      <c r="G8" s="114" t="s">
        <v>41</v>
      </c>
      <c r="H8" s="114" t="s">
        <v>41</v>
      </c>
      <c r="I8" s="114" t="s">
        <v>41</v>
      </c>
      <c r="J8" s="114" t="s">
        <v>41</v>
      </c>
    </row>
    <row r="9" spans="1:10" hidden="1" x14ac:dyDescent="0.3">
      <c r="B9" s="42" t="s">
        <v>113</v>
      </c>
      <c r="C9" s="114" t="s">
        <v>5</v>
      </c>
      <c r="D9" s="114" t="s">
        <v>5</v>
      </c>
      <c r="E9" s="114" t="s">
        <v>5</v>
      </c>
      <c r="F9" s="114" t="s">
        <v>5</v>
      </c>
      <c r="G9" s="114" t="s">
        <v>5</v>
      </c>
      <c r="H9" s="114" t="s">
        <v>5</v>
      </c>
      <c r="I9" s="114" t="s">
        <v>5</v>
      </c>
      <c r="J9" s="114" t="s">
        <v>5</v>
      </c>
    </row>
    <row r="10" spans="1:10" x14ac:dyDescent="0.3">
      <c r="B10" s="42" t="s">
        <v>39</v>
      </c>
      <c r="C10" s="124">
        <v>1470</v>
      </c>
      <c r="D10" s="124">
        <v>1380</v>
      </c>
      <c r="E10" s="124">
        <v>1573</v>
      </c>
      <c r="F10" s="124">
        <v>1573</v>
      </c>
      <c r="G10" s="124">
        <v>1499</v>
      </c>
      <c r="H10" s="124">
        <v>1499</v>
      </c>
      <c r="I10" s="124">
        <v>1490</v>
      </c>
      <c r="J10" s="124">
        <v>1490</v>
      </c>
    </row>
    <row r="11" spans="1:10" hidden="1" x14ac:dyDescent="0.3">
      <c r="B11" s="42" t="s">
        <v>37</v>
      </c>
      <c r="C11" s="122">
        <v>1700</v>
      </c>
      <c r="D11" s="122">
        <v>1700</v>
      </c>
      <c r="E11" s="122">
        <v>1700</v>
      </c>
      <c r="F11" s="122">
        <v>1700</v>
      </c>
      <c r="G11" s="122">
        <v>1700</v>
      </c>
      <c r="H11" s="122">
        <v>1515</v>
      </c>
      <c r="I11" s="122">
        <v>1700</v>
      </c>
      <c r="J11" s="122">
        <v>1485</v>
      </c>
    </row>
    <row r="12" spans="1:10" x14ac:dyDescent="0.3">
      <c r="B12" s="1"/>
      <c r="C12" s="2"/>
      <c r="D12" s="2"/>
      <c r="E12" s="2"/>
      <c r="F12" s="2"/>
      <c r="G12" s="2"/>
      <c r="H12" s="2"/>
      <c r="I12" s="2"/>
      <c r="J12" s="2"/>
    </row>
    <row r="14" spans="1:10" hidden="1" x14ac:dyDescent="0.3">
      <c r="B14" s="102" t="s">
        <v>96</v>
      </c>
    </row>
    <row r="16" spans="1:10" ht="72" customHeight="1" x14ac:dyDescent="0.3">
      <c r="B16" s="134" t="s">
        <v>97</v>
      </c>
      <c r="C16" s="134"/>
      <c r="D16" s="134"/>
      <c r="E16" s="134"/>
      <c r="F16" s="134"/>
      <c r="G16" s="134"/>
      <c r="H16" s="134"/>
      <c r="I16" s="134"/>
    </row>
    <row r="18" spans="2:13" ht="15" thickBot="1" x14ac:dyDescent="0.35"/>
    <row r="19" spans="2:13" ht="15" thickBot="1" x14ac:dyDescent="0.35">
      <c r="B19" s="57" t="s">
        <v>45</v>
      </c>
      <c r="C19" s="135" t="s">
        <v>108</v>
      </c>
      <c r="D19" s="136"/>
      <c r="E19" s="136"/>
      <c r="F19" s="136"/>
      <c r="G19" s="136"/>
      <c r="H19" s="136"/>
      <c r="I19" s="136"/>
      <c r="J19" s="137"/>
    </row>
    <row r="20" spans="2:13" x14ac:dyDescent="0.3">
      <c r="B20" s="1" t="s">
        <v>72</v>
      </c>
      <c r="C20" s="103" t="s">
        <v>28</v>
      </c>
      <c r="D20" s="104" t="s">
        <v>31</v>
      </c>
      <c r="E20" s="104" t="s">
        <v>29</v>
      </c>
      <c r="F20" s="104" t="s">
        <v>32</v>
      </c>
      <c r="G20" s="104" t="s">
        <v>30</v>
      </c>
      <c r="H20" s="104" t="s">
        <v>33</v>
      </c>
      <c r="I20" s="104" t="s">
        <v>42</v>
      </c>
      <c r="J20" s="105" t="s">
        <v>34</v>
      </c>
      <c r="K20" s="91" t="s">
        <v>109</v>
      </c>
    </row>
    <row r="21" spans="2:13" x14ac:dyDescent="0.3">
      <c r="B21" s="58" t="s">
        <v>73</v>
      </c>
      <c r="C21" s="59">
        <v>330</v>
      </c>
      <c r="D21" s="60">
        <v>756</v>
      </c>
      <c r="E21" s="60">
        <v>493</v>
      </c>
      <c r="F21" s="60">
        <v>40</v>
      </c>
      <c r="G21" s="60">
        <v>496</v>
      </c>
      <c r="H21" s="60">
        <v>254</v>
      </c>
      <c r="I21" s="60">
        <v>2698</v>
      </c>
      <c r="J21" s="61">
        <v>120</v>
      </c>
      <c r="K21" s="92"/>
    </row>
    <row r="22" spans="2:13" x14ac:dyDescent="0.3">
      <c r="B22" s="42" t="s">
        <v>113</v>
      </c>
      <c r="C22" s="121" t="s">
        <v>114</v>
      </c>
      <c r="D22" s="121" t="s">
        <v>114</v>
      </c>
      <c r="E22" s="121" t="s">
        <v>114</v>
      </c>
      <c r="F22" s="121" t="s">
        <v>114</v>
      </c>
      <c r="G22" s="121" t="s">
        <v>114</v>
      </c>
      <c r="H22" s="121" t="s">
        <v>114</v>
      </c>
      <c r="I22" s="121" t="s">
        <v>114</v>
      </c>
      <c r="J22" s="121" t="s">
        <v>114</v>
      </c>
      <c r="K22" s="92"/>
    </row>
    <row r="23" spans="2:13" x14ac:dyDescent="0.3">
      <c r="B23" s="116" t="s">
        <v>39</v>
      </c>
      <c r="C23" s="109">
        <f>C10*C21</f>
        <v>485100</v>
      </c>
      <c r="D23" s="109">
        <f t="shared" ref="D23:J23" si="0">D10*D21</f>
        <v>1043280</v>
      </c>
      <c r="E23" s="109">
        <f t="shared" si="0"/>
        <v>775489</v>
      </c>
      <c r="F23" s="109">
        <f t="shared" si="0"/>
        <v>62920</v>
      </c>
      <c r="G23" s="109">
        <f t="shared" si="0"/>
        <v>743504</v>
      </c>
      <c r="H23" s="109">
        <f t="shared" si="0"/>
        <v>380746</v>
      </c>
      <c r="I23" s="109">
        <f t="shared" si="0"/>
        <v>4020020</v>
      </c>
      <c r="J23" s="109">
        <f t="shared" si="0"/>
        <v>178800</v>
      </c>
      <c r="K23" s="94">
        <f>SUM(C23:J23)</f>
        <v>7689859</v>
      </c>
      <c r="L23" s="123" t="s">
        <v>110</v>
      </c>
      <c r="M23" s="123"/>
    </row>
    <row r="24" spans="2:13" x14ac:dyDescent="0.3">
      <c r="B24" s="42" t="s">
        <v>37</v>
      </c>
      <c r="C24" s="106">
        <f>C11*C21</f>
        <v>561000</v>
      </c>
      <c r="D24" s="106">
        <f t="shared" ref="D24:J24" si="1">D11*D21</f>
        <v>1285200</v>
      </c>
      <c r="E24" s="106">
        <f t="shared" si="1"/>
        <v>838100</v>
      </c>
      <c r="F24" s="106">
        <f t="shared" si="1"/>
        <v>68000</v>
      </c>
      <c r="G24" s="106">
        <f t="shared" si="1"/>
        <v>843200</v>
      </c>
      <c r="H24" s="106">
        <f t="shared" si="1"/>
        <v>384810</v>
      </c>
      <c r="I24" s="106">
        <f t="shared" si="1"/>
        <v>4586600</v>
      </c>
      <c r="J24" s="106">
        <f t="shared" si="1"/>
        <v>178200</v>
      </c>
      <c r="K24" s="76">
        <f>SUM(C24:J24)</f>
        <v>8745110</v>
      </c>
    </row>
  </sheetData>
  <mergeCells count="3">
    <mergeCell ref="C6:J6"/>
    <mergeCell ref="B16:I16"/>
    <mergeCell ref="C19:J19"/>
  </mergeCells>
  <pageMargins left="0.7" right="0.7" top="0.75" bottom="0.75" header="0.3" footer="0.3"/>
  <pageSetup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5DCC0-CC39-4A94-9D54-C9854DDC637C}">
  <dimension ref="A1:L23"/>
  <sheetViews>
    <sheetView zoomScale="72" zoomScaleNormal="72" workbookViewId="0">
      <selection activeCell="B39" sqref="B39"/>
    </sheetView>
  </sheetViews>
  <sheetFormatPr defaultRowHeight="14.4" x14ac:dyDescent="0.3"/>
  <cols>
    <col min="1" max="1" width="8.6640625" customWidth="1"/>
    <col min="2" max="2" width="38.5546875" customWidth="1"/>
    <col min="3" max="6" width="24.44140625" bestFit="1" customWidth="1"/>
    <col min="7" max="7" width="20.6640625" customWidth="1"/>
    <col min="8" max="8" width="16.33203125" customWidth="1"/>
    <col min="9" max="9" width="17.109375" bestFit="1" customWidth="1"/>
    <col min="10" max="10" width="15.5546875" bestFit="1" customWidth="1"/>
    <col min="11" max="11" width="18.21875" bestFit="1" customWidth="1"/>
  </cols>
  <sheetData>
    <row r="1" spans="1:10" x14ac:dyDescent="0.3">
      <c r="A1" t="s">
        <v>0</v>
      </c>
    </row>
    <row r="2" spans="1:10" x14ac:dyDescent="0.3">
      <c r="A2" t="s">
        <v>106</v>
      </c>
    </row>
    <row r="3" spans="1:10" x14ac:dyDescent="0.3">
      <c r="A3" t="s">
        <v>107</v>
      </c>
    </row>
    <row r="4" spans="1:10" x14ac:dyDescent="0.3">
      <c r="A4" s="1" t="s">
        <v>6</v>
      </c>
    </row>
    <row r="5" spans="1:10" ht="15" thickBot="1" x14ac:dyDescent="0.35"/>
    <row r="6" spans="1:10" x14ac:dyDescent="0.3">
      <c r="B6" s="1" t="s">
        <v>25</v>
      </c>
      <c r="C6" s="131" t="s">
        <v>40</v>
      </c>
      <c r="D6" s="132"/>
      <c r="E6" s="132"/>
      <c r="F6" s="132"/>
      <c r="G6" s="132"/>
      <c r="H6" s="132"/>
      <c r="I6" s="132"/>
      <c r="J6" s="133"/>
    </row>
    <row r="7" spans="1:10" x14ac:dyDescent="0.3">
      <c r="B7" s="1" t="s">
        <v>26</v>
      </c>
      <c r="C7" s="42" t="s">
        <v>28</v>
      </c>
      <c r="D7" s="42" t="s">
        <v>31</v>
      </c>
      <c r="E7" s="42" t="s">
        <v>29</v>
      </c>
      <c r="F7" s="42" t="s">
        <v>32</v>
      </c>
      <c r="G7" s="42" t="s">
        <v>30</v>
      </c>
      <c r="H7" s="42" t="s">
        <v>33</v>
      </c>
      <c r="I7" s="42" t="s">
        <v>42</v>
      </c>
      <c r="J7" s="42" t="s">
        <v>34</v>
      </c>
    </row>
    <row r="8" spans="1:10" x14ac:dyDescent="0.3">
      <c r="B8" s="98" t="s">
        <v>27</v>
      </c>
      <c r="C8" s="114" t="s">
        <v>41</v>
      </c>
      <c r="D8" s="114" t="s">
        <v>41</v>
      </c>
      <c r="E8" s="114" t="s">
        <v>41</v>
      </c>
      <c r="F8" s="114" t="s">
        <v>41</v>
      </c>
      <c r="G8" s="114" t="s">
        <v>41</v>
      </c>
      <c r="H8" s="114" t="s">
        <v>41</v>
      </c>
      <c r="I8" s="114" t="s">
        <v>41</v>
      </c>
      <c r="J8" s="114" t="s">
        <v>41</v>
      </c>
    </row>
    <row r="9" spans="1:10" x14ac:dyDescent="0.3">
      <c r="B9" s="114" t="s">
        <v>4</v>
      </c>
      <c r="C9" s="114" t="s">
        <v>5</v>
      </c>
      <c r="D9" s="114" t="s">
        <v>5</v>
      </c>
      <c r="E9" s="114" t="s">
        <v>5</v>
      </c>
      <c r="F9" s="114" t="s">
        <v>5</v>
      </c>
      <c r="G9" s="114" t="s">
        <v>5</v>
      </c>
      <c r="H9" s="114" t="s">
        <v>5</v>
      </c>
      <c r="I9" s="114" t="s">
        <v>5</v>
      </c>
      <c r="J9" s="114" t="s">
        <v>5</v>
      </c>
    </row>
    <row r="10" spans="1:10" x14ac:dyDescent="0.3">
      <c r="B10" s="114" t="s">
        <v>39</v>
      </c>
      <c r="C10" s="119">
        <v>1375</v>
      </c>
      <c r="D10" s="119">
        <v>1285</v>
      </c>
      <c r="E10" s="119">
        <v>1498</v>
      </c>
      <c r="F10" s="119">
        <v>1498</v>
      </c>
      <c r="G10" s="119">
        <v>1424</v>
      </c>
      <c r="H10" s="119">
        <v>1491</v>
      </c>
      <c r="I10" s="119">
        <v>1415</v>
      </c>
      <c r="J10" s="119">
        <v>1415</v>
      </c>
    </row>
    <row r="11" spans="1:10" x14ac:dyDescent="0.3">
      <c r="B11" s="114" t="s">
        <v>37</v>
      </c>
      <c r="C11" s="118">
        <v>1700</v>
      </c>
      <c r="D11" s="118">
        <v>1700</v>
      </c>
      <c r="E11" s="118">
        <v>1700</v>
      </c>
      <c r="F11" s="118">
        <v>1425</v>
      </c>
      <c r="G11" s="118">
        <v>1700</v>
      </c>
      <c r="H11" s="118">
        <v>1429</v>
      </c>
      <c r="I11" s="118">
        <v>1700</v>
      </c>
      <c r="J11" s="118">
        <v>1411</v>
      </c>
    </row>
    <row r="12" spans="1:10" x14ac:dyDescent="0.3">
      <c r="B12" s="1"/>
      <c r="C12" s="2"/>
      <c r="D12" s="2"/>
      <c r="E12" s="2"/>
      <c r="F12" s="2"/>
      <c r="G12" s="2"/>
      <c r="H12" s="2"/>
      <c r="I12" s="2"/>
      <c r="J12" s="2"/>
    </row>
    <row r="14" spans="1:10" hidden="1" x14ac:dyDescent="0.3">
      <c r="B14" s="102" t="s">
        <v>96</v>
      </c>
    </row>
    <row r="16" spans="1:10" ht="72" customHeight="1" x14ac:dyDescent="0.3">
      <c r="B16" s="134" t="s">
        <v>97</v>
      </c>
      <c r="C16" s="134"/>
      <c r="D16" s="134"/>
      <c r="E16" s="134"/>
      <c r="F16" s="134"/>
      <c r="G16" s="134"/>
      <c r="H16" s="134"/>
      <c r="I16" s="134"/>
    </row>
    <row r="18" spans="2:12" ht="15" thickBot="1" x14ac:dyDescent="0.35"/>
    <row r="19" spans="2:12" ht="15" thickBot="1" x14ac:dyDescent="0.35">
      <c r="B19" s="57" t="s">
        <v>45</v>
      </c>
      <c r="C19" s="135" t="s">
        <v>108</v>
      </c>
      <c r="D19" s="136"/>
      <c r="E19" s="136"/>
      <c r="F19" s="136"/>
      <c r="G19" s="136"/>
      <c r="H19" s="136"/>
      <c r="I19" s="136"/>
      <c r="J19" s="137"/>
    </row>
    <row r="20" spans="2:12" x14ac:dyDescent="0.3">
      <c r="B20" s="1" t="s">
        <v>72</v>
      </c>
      <c r="C20" s="103" t="s">
        <v>28</v>
      </c>
      <c r="D20" s="104" t="s">
        <v>31</v>
      </c>
      <c r="E20" s="104" t="s">
        <v>29</v>
      </c>
      <c r="F20" s="104" t="s">
        <v>32</v>
      </c>
      <c r="G20" s="104" t="s">
        <v>30</v>
      </c>
      <c r="H20" s="104" t="s">
        <v>33</v>
      </c>
      <c r="I20" s="104" t="s">
        <v>42</v>
      </c>
      <c r="J20" s="105" t="s">
        <v>34</v>
      </c>
      <c r="K20" s="91" t="s">
        <v>109</v>
      </c>
    </row>
    <row r="21" spans="2:12" x14ac:dyDescent="0.3">
      <c r="B21" s="58" t="s">
        <v>73</v>
      </c>
      <c r="C21" s="59">
        <v>330</v>
      </c>
      <c r="D21" s="60">
        <v>1107</v>
      </c>
      <c r="E21" s="60">
        <v>1428</v>
      </c>
      <c r="F21" s="60">
        <v>20</v>
      </c>
      <c r="G21" s="60">
        <v>396</v>
      </c>
      <c r="H21" s="60">
        <v>200</v>
      </c>
      <c r="I21" s="60">
        <v>2698</v>
      </c>
      <c r="J21" s="61">
        <v>120</v>
      </c>
      <c r="K21" s="92"/>
    </row>
    <row r="22" spans="2:12" x14ac:dyDescent="0.3">
      <c r="B22" s="120" t="s">
        <v>39</v>
      </c>
      <c r="C22" s="109">
        <f t="shared" ref="C22:J22" si="0">C10*C21</f>
        <v>453750</v>
      </c>
      <c r="D22" s="109">
        <f t="shared" si="0"/>
        <v>1422495</v>
      </c>
      <c r="E22" s="109">
        <f t="shared" si="0"/>
        <v>2139144</v>
      </c>
      <c r="F22" s="109">
        <f t="shared" si="0"/>
        <v>29960</v>
      </c>
      <c r="G22" s="109">
        <f t="shared" si="0"/>
        <v>563904</v>
      </c>
      <c r="H22" s="109">
        <f t="shared" si="0"/>
        <v>298200</v>
      </c>
      <c r="I22" s="109">
        <f t="shared" si="0"/>
        <v>3817670</v>
      </c>
      <c r="J22" s="109">
        <f t="shared" si="0"/>
        <v>169800</v>
      </c>
      <c r="K22" s="94">
        <f>SUM(C22:J22)</f>
        <v>8894923</v>
      </c>
      <c r="L22" t="s">
        <v>110</v>
      </c>
    </row>
    <row r="23" spans="2:12" x14ac:dyDescent="0.3">
      <c r="B23" s="107" t="s">
        <v>37</v>
      </c>
      <c r="C23" s="106">
        <f>C11*C21</f>
        <v>561000</v>
      </c>
      <c r="D23" s="106">
        <f t="shared" ref="D23:J23" si="1">D11*D21</f>
        <v>1881900</v>
      </c>
      <c r="E23" s="106">
        <f t="shared" si="1"/>
        <v>2427600</v>
      </c>
      <c r="F23" s="106">
        <f t="shared" si="1"/>
        <v>28500</v>
      </c>
      <c r="G23" s="106">
        <f t="shared" si="1"/>
        <v>673200</v>
      </c>
      <c r="H23" s="106">
        <f t="shared" si="1"/>
        <v>285800</v>
      </c>
      <c r="I23" s="106">
        <f t="shared" si="1"/>
        <v>4586600</v>
      </c>
      <c r="J23" s="106">
        <f t="shared" si="1"/>
        <v>169320</v>
      </c>
      <c r="K23" s="76">
        <f t="shared" ref="K23" si="2">SUM(C23:J23)</f>
        <v>10613920</v>
      </c>
    </row>
  </sheetData>
  <mergeCells count="3">
    <mergeCell ref="C6:J6"/>
    <mergeCell ref="B16:I16"/>
    <mergeCell ref="C19:J19"/>
  </mergeCells>
  <pageMargins left="0.7" right="0.7" top="0.75" bottom="0.75" header="0.3" footer="0.3"/>
  <pageSetup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7F35E-4DA8-42CD-8EDE-B534847B1C04}">
  <dimension ref="A1:K27"/>
  <sheetViews>
    <sheetView workbookViewId="0">
      <selection activeCell="B30" sqref="B30"/>
    </sheetView>
  </sheetViews>
  <sheetFormatPr defaultRowHeight="14.4" x14ac:dyDescent="0.3"/>
  <cols>
    <col min="1" max="1" width="8.6640625" customWidth="1"/>
    <col min="2" max="2" width="38.5546875" customWidth="1"/>
    <col min="3" max="6" width="24.44140625" bestFit="1" customWidth="1"/>
    <col min="7" max="7" width="20.6640625" customWidth="1"/>
    <col min="8" max="8" width="16.33203125" customWidth="1"/>
    <col min="9" max="9" width="15.6640625" bestFit="1" customWidth="1"/>
    <col min="10" max="10" width="15" customWidth="1"/>
    <col min="11" max="11" width="14.5546875" bestFit="1" customWidth="1"/>
  </cols>
  <sheetData>
    <row r="1" spans="1:10" x14ac:dyDescent="0.3">
      <c r="A1" t="s">
        <v>0</v>
      </c>
    </row>
    <row r="2" spans="1:10" x14ac:dyDescent="0.3">
      <c r="A2" t="s">
        <v>101</v>
      </c>
    </row>
    <row r="3" spans="1:10" x14ac:dyDescent="0.3">
      <c r="A3" t="s">
        <v>98</v>
      </c>
    </row>
    <row r="4" spans="1:10" x14ac:dyDescent="0.3">
      <c r="A4" t="s">
        <v>99</v>
      </c>
    </row>
    <row r="5" spans="1:10" x14ac:dyDescent="0.3">
      <c r="A5" t="s">
        <v>100</v>
      </c>
    </row>
    <row r="6" spans="1:10" x14ac:dyDescent="0.3">
      <c r="A6" s="1" t="s">
        <v>6</v>
      </c>
    </row>
    <row r="7" spans="1:10" ht="15" thickBot="1" x14ac:dyDescent="0.35"/>
    <row r="8" spans="1:10" ht="15" thickBot="1" x14ac:dyDescent="0.35">
      <c r="B8" s="1" t="s">
        <v>25</v>
      </c>
      <c r="C8" s="138" t="s">
        <v>40</v>
      </c>
      <c r="D8" s="139"/>
      <c r="E8" s="139"/>
      <c r="F8" s="139"/>
      <c r="G8" s="139"/>
      <c r="H8" s="139"/>
      <c r="I8" s="139"/>
      <c r="J8" s="140"/>
    </row>
    <row r="9" spans="1:10" x14ac:dyDescent="0.3">
      <c r="B9" s="1" t="s">
        <v>26</v>
      </c>
      <c r="C9" s="1" t="s">
        <v>28</v>
      </c>
      <c r="D9" s="1" t="s">
        <v>31</v>
      </c>
      <c r="E9" s="1" t="s">
        <v>29</v>
      </c>
      <c r="F9" s="1" t="s">
        <v>32</v>
      </c>
      <c r="G9" s="1" t="s">
        <v>30</v>
      </c>
      <c r="H9" s="1" t="s">
        <v>33</v>
      </c>
      <c r="I9" s="1" t="s">
        <v>42</v>
      </c>
      <c r="J9" s="1" t="s">
        <v>34</v>
      </c>
    </row>
    <row r="10" spans="1:10" x14ac:dyDescent="0.3">
      <c r="B10" s="98" t="s">
        <v>27</v>
      </c>
      <c r="C10" s="99" t="s">
        <v>41</v>
      </c>
      <c r="D10" s="99" t="s">
        <v>41</v>
      </c>
      <c r="E10" s="99" t="s">
        <v>41</v>
      </c>
      <c r="F10" s="99" t="s">
        <v>41</v>
      </c>
      <c r="G10" s="99" t="s">
        <v>41</v>
      </c>
      <c r="H10" s="99" t="s">
        <v>41</v>
      </c>
      <c r="I10" s="99" t="s">
        <v>41</v>
      </c>
      <c r="J10" s="99" t="s">
        <v>41</v>
      </c>
    </row>
    <row r="11" spans="1:10" x14ac:dyDescent="0.3">
      <c r="B11" s="42" t="s">
        <v>4</v>
      </c>
      <c r="C11" s="114" t="s">
        <v>5</v>
      </c>
      <c r="D11" s="114" t="s">
        <v>5</v>
      </c>
      <c r="E11" s="114" t="s">
        <v>5</v>
      </c>
      <c r="F11" s="114" t="s">
        <v>5</v>
      </c>
      <c r="G11" s="114" t="s">
        <v>5</v>
      </c>
      <c r="H11" s="114" t="s">
        <v>5</v>
      </c>
      <c r="I11" s="114" t="s">
        <v>5</v>
      </c>
      <c r="J11" s="114" t="s">
        <v>5</v>
      </c>
    </row>
    <row r="12" spans="1:10" x14ac:dyDescent="0.3">
      <c r="B12" s="116" t="s">
        <v>39</v>
      </c>
      <c r="C12" s="117">
        <v>1169</v>
      </c>
      <c r="D12" s="117">
        <v>1217</v>
      </c>
      <c r="E12" s="117">
        <v>1229</v>
      </c>
      <c r="F12" s="117">
        <v>1233</v>
      </c>
      <c r="G12" s="117">
        <v>1217</v>
      </c>
      <c r="H12" s="117">
        <v>1248</v>
      </c>
      <c r="I12" s="117">
        <v>1203</v>
      </c>
      <c r="J12" s="117">
        <v>1226</v>
      </c>
    </row>
    <row r="13" spans="1:10" x14ac:dyDescent="0.3">
      <c r="B13" s="42" t="s">
        <v>37</v>
      </c>
      <c r="C13" s="115">
        <v>1300</v>
      </c>
      <c r="D13" s="115">
        <v>1300</v>
      </c>
      <c r="E13" s="115">
        <v>1300</v>
      </c>
      <c r="F13" s="115">
        <v>1300</v>
      </c>
      <c r="G13" s="115">
        <v>1300</v>
      </c>
      <c r="H13" s="115">
        <v>1300</v>
      </c>
      <c r="I13" s="115">
        <v>1300</v>
      </c>
      <c r="J13" s="115">
        <v>1300</v>
      </c>
    </row>
    <row r="14" spans="1:10" x14ac:dyDescent="0.3">
      <c r="B14" s="42" t="s">
        <v>38</v>
      </c>
      <c r="C14" s="115">
        <v>1500</v>
      </c>
      <c r="D14" s="115">
        <v>1500</v>
      </c>
      <c r="E14" s="115">
        <v>1500</v>
      </c>
      <c r="F14" s="115">
        <v>2000</v>
      </c>
      <c r="G14" s="115">
        <v>2000</v>
      </c>
      <c r="H14" s="115">
        <v>1250</v>
      </c>
      <c r="I14" s="115">
        <v>1525</v>
      </c>
      <c r="J14" s="115">
        <v>1338</v>
      </c>
    </row>
    <row r="15" spans="1:10" x14ac:dyDescent="0.3">
      <c r="B15" s="1"/>
      <c r="C15" s="2"/>
      <c r="D15" s="2"/>
      <c r="E15" s="2"/>
      <c r="F15" s="2"/>
      <c r="G15" s="2"/>
      <c r="H15" s="2"/>
      <c r="I15" s="2"/>
      <c r="J15" s="2"/>
    </row>
    <row r="17" spans="2:11" hidden="1" x14ac:dyDescent="0.3">
      <c r="B17" s="102" t="s">
        <v>96</v>
      </c>
    </row>
    <row r="19" spans="2:11" ht="72" customHeight="1" x14ac:dyDescent="0.3">
      <c r="B19" s="134" t="s">
        <v>97</v>
      </c>
      <c r="C19" s="134"/>
      <c r="D19" s="134"/>
      <c r="E19" s="134"/>
      <c r="F19" s="134"/>
      <c r="G19" s="134"/>
      <c r="H19" s="134"/>
      <c r="I19" s="134"/>
    </row>
    <row r="21" spans="2:11" ht="15" thickBot="1" x14ac:dyDescent="0.35"/>
    <row r="22" spans="2:11" ht="15" thickBot="1" x14ac:dyDescent="0.35">
      <c r="B22" s="57" t="s">
        <v>45</v>
      </c>
      <c r="C22" s="135" t="s">
        <v>102</v>
      </c>
      <c r="D22" s="136"/>
      <c r="E22" s="136"/>
      <c r="F22" s="136"/>
      <c r="G22" s="136"/>
      <c r="H22" s="136"/>
      <c r="I22" s="136"/>
      <c r="J22" s="137"/>
    </row>
    <row r="23" spans="2:11" ht="28.8" x14ac:dyDescent="0.3">
      <c r="B23" s="1" t="s">
        <v>72</v>
      </c>
      <c r="C23" s="103" t="s">
        <v>28</v>
      </c>
      <c r="D23" s="104" t="s">
        <v>31</v>
      </c>
      <c r="E23" s="104" t="s">
        <v>29</v>
      </c>
      <c r="F23" s="104" t="s">
        <v>32</v>
      </c>
      <c r="G23" s="104" t="s">
        <v>30</v>
      </c>
      <c r="H23" s="104" t="s">
        <v>33</v>
      </c>
      <c r="I23" s="104" t="s">
        <v>42</v>
      </c>
      <c r="J23" s="105" t="s">
        <v>34</v>
      </c>
      <c r="K23" s="91" t="s">
        <v>88</v>
      </c>
    </row>
    <row r="24" spans="2:11" x14ac:dyDescent="0.3">
      <c r="B24" s="58" t="s">
        <v>73</v>
      </c>
      <c r="C24" s="59">
        <v>260</v>
      </c>
      <c r="D24" s="60">
        <v>1043</v>
      </c>
      <c r="E24" s="60">
        <v>1493</v>
      </c>
      <c r="F24" s="60">
        <v>23</v>
      </c>
      <c r="G24" s="60">
        <v>526</v>
      </c>
      <c r="H24" s="60">
        <v>100</v>
      </c>
      <c r="I24" s="60">
        <v>5198</v>
      </c>
      <c r="J24" s="61">
        <v>120</v>
      </c>
      <c r="K24" s="92"/>
    </row>
    <row r="25" spans="2:11" x14ac:dyDescent="0.3">
      <c r="B25" s="107" t="s">
        <v>39</v>
      </c>
      <c r="C25" s="109">
        <f>C12*C24</f>
        <v>303940</v>
      </c>
      <c r="D25" s="109">
        <f t="shared" ref="D25:J25" si="0">D12*D24</f>
        <v>1269331</v>
      </c>
      <c r="E25" s="109">
        <f t="shared" si="0"/>
        <v>1834897</v>
      </c>
      <c r="F25" s="109">
        <f t="shared" si="0"/>
        <v>28359</v>
      </c>
      <c r="G25" s="109">
        <f t="shared" si="0"/>
        <v>640142</v>
      </c>
      <c r="H25" s="109">
        <f t="shared" si="0"/>
        <v>124800</v>
      </c>
      <c r="I25" s="109">
        <f t="shared" si="0"/>
        <v>6253194</v>
      </c>
      <c r="J25" s="109">
        <f t="shared" si="0"/>
        <v>147120</v>
      </c>
      <c r="K25" s="94">
        <f>SUM(C25:J25)</f>
        <v>10601783</v>
      </c>
    </row>
    <row r="26" spans="2:11" x14ac:dyDescent="0.3">
      <c r="B26" s="108" t="s">
        <v>37</v>
      </c>
      <c r="C26" s="106">
        <f>C13*C24</f>
        <v>338000</v>
      </c>
      <c r="D26" s="106">
        <f t="shared" ref="D26:J26" si="1">D13*D24</f>
        <v>1355900</v>
      </c>
      <c r="E26" s="106">
        <f t="shared" si="1"/>
        <v>1940900</v>
      </c>
      <c r="F26" s="106">
        <f t="shared" si="1"/>
        <v>29900</v>
      </c>
      <c r="G26" s="106">
        <f t="shared" si="1"/>
        <v>683800</v>
      </c>
      <c r="H26" s="106">
        <f t="shared" si="1"/>
        <v>130000</v>
      </c>
      <c r="I26" s="106">
        <f t="shared" si="1"/>
        <v>6757400</v>
      </c>
      <c r="J26" s="106">
        <f t="shared" si="1"/>
        <v>156000</v>
      </c>
      <c r="K26" s="76">
        <f>SUM(C26:J26)</f>
        <v>11391900</v>
      </c>
    </row>
    <row r="27" spans="2:11" x14ac:dyDescent="0.3">
      <c r="B27" s="108" t="s">
        <v>38</v>
      </c>
      <c r="C27" s="106">
        <f>C14*C24</f>
        <v>390000</v>
      </c>
      <c r="D27" s="106">
        <f t="shared" ref="D27:J27" si="2">D14*D24</f>
        <v>1564500</v>
      </c>
      <c r="E27" s="106">
        <f t="shared" si="2"/>
        <v>2239500</v>
      </c>
      <c r="F27" s="106">
        <f t="shared" si="2"/>
        <v>46000</v>
      </c>
      <c r="G27" s="106">
        <f t="shared" si="2"/>
        <v>1052000</v>
      </c>
      <c r="H27" s="106">
        <f t="shared" si="2"/>
        <v>125000</v>
      </c>
      <c r="I27" s="106">
        <f t="shared" si="2"/>
        <v>7926950</v>
      </c>
      <c r="J27" s="106">
        <f t="shared" si="2"/>
        <v>160560</v>
      </c>
      <c r="K27" s="76">
        <f>SUM(C27:J27)</f>
        <v>13504510</v>
      </c>
    </row>
  </sheetData>
  <mergeCells count="3">
    <mergeCell ref="C8:J8"/>
    <mergeCell ref="B19:I19"/>
    <mergeCell ref="C22:J22"/>
  </mergeCells>
  <conditionalFormatting sqref="C26:J26">
    <cfRule type="cellIs" dxfId="34" priority="1" operator="equal">
      <formula>$B$12</formula>
    </cfRule>
  </conditionalFormatting>
  <pageMargins left="0.7" right="0.7" top="0.75" bottom="0.75" header="0.3" footer="0.3"/>
  <pageSetup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F2A41-B739-411C-95AF-80DFFE0D5A3D}">
  <dimension ref="A1:J18"/>
  <sheetViews>
    <sheetView workbookViewId="0">
      <selection activeCell="L3" sqref="L3"/>
    </sheetView>
  </sheetViews>
  <sheetFormatPr defaultRowHeight="14.4" x14ac:dyDescent="0.3"/>
  <cols>
    <col min="2" max="2" width="42.6640625" customWidth="1"/>
    <col min="3" max="3" width="12.21875" bestFit="1" customWidth="1"/>
    <col min="4" max="4" width="9" customWidth="1"/>
  </cols>
  <sheetData>
    <row r="1" spans="1:10" x14ac:dyDescent="0.3">
      <c r="A1" t="s">
        <v>0</v>
      </c>
    </row>
    <row r="2" spans="1:10" x14ac:dyDescent="0.3">
      <c r="A2" t="s">
        <v>35</v>
      </c>
    </row>
    <row r="3" spans="1:10" x14ac:dyDescent="0.3">
      <c r="A3" t="s">
        <v>1</v>
      </c>
    </row>
    <row r="4" spans="1:10" x14ac:dyDescent="0.3">
      <c r="A4" t="s">
        <v>2</v>
      </c>
    </row>
    <row r="5" spans="1:10" x14ac:dyDescent="0.3">
      <c r="A5" t="s">
        <v>3</v>
      </c>
    </row>
    <row r="6" spans="1:10" ht="15" thickBot="1" x14ac:dyDescent="0.35"/>
    <row r="7" spans="1:10" ht="15" thickBot="1" x14ac:dyDescent="0.35">
      <c r="B7" s="1" t="s">
        <v>25</v>
      </c>
      <c r="C7" s="141" t="s">
        <v>40</v>
      </c>
      <c r="D7" s="142"/>
      <c r="E7" s="142"/>
      <c r="F7" s="142"/>
      <c r="G7" s="142"/>
      <c r="H7" s="142"/>
      <c r="I7" s="142"/>
      <c r="J7" s="143"/>
    </row>
    <row r="8" spans="1:10" x14ac:dyDescent="0.3">
      <c r="B8" s="1" t="s">
        <v>26</v>
      </c>
      <c r="C8" t="s">
        <v>28</v>
      </c>
      <c r="D8" t="s">
        <v>31</v>
      </c>
      <c r="E8" t="s">
        <v>29</v>
      </c>
      <c r="F8" t="s">
        <v>32</v>
      </c>
      <c r="G8" t="s">
        <v>30</v>
      </c>
      <c r="H8" t="s">
        <v>33</v>
      </c>
      <c r="I8" t="s">
        <v>42</v>
      </c>
      <c r="J8" t="s">
        <v>34</v>
      </c>
    </row>
    <row r="9" spans="1:10" x14ac:dyDescent="0.3">
      <c r="B9" s="98" t="s">
        <v>27</v>
      </c>
      <c r="C9" s="99" t="s">
        <v>41</v>
      </c>
      <c r="D9" s="99" t="s">
        <v>41</v>
      </c>
      <c r="E9" s="99" t="s">
        <v>41</v>
      </c>
      <c r="F9" s="99" t="s">
        <v>41</v>
      </c>
      <c r="G9" s="99" t="s">
        <v>41</v>
      </c>
      <c r="H9" s="99" t="s">
        <v>41</v>
      </c>
      <c r="I9" s="99" t="s">
        <v>41</v>
      </c>
      <c r="J9" s="99" t="s">
        <v>41</v>
      </c>
    </row>
    <row r="10" spans="1:10" x14ac:dyDescent="0.3">
      <c r="B10" s="1" t="s">
        <v>4</v>
      </c>
      <c r="C10" t="s">
        <v>5</v>
      </c>
      <c r="D10" t="s">
        <v>5</v>
      </c>
      <c r="E10" t="s">
        <v>5</v>
      </c>
      <c r="F10" t="s">
        <v>5</v>
      </c>
      <c r="G10" t="s">
        <v>5</v>
      </c>
      <c r="H10" t="s">
        <v>5</v>
      </c>
      <c r="I10" t="s">
        <v>5</v>
      </c>
      <c r="J10" t="s">
        <v>5</v>
      </c>
    </row>
    <row r="11" spans="1:10" x14ac:dyDescent="0.3">
      <c r="B11" s="1" t="s">
        <v>36</v>
      </c>
      <c r="C11" s="2">
        <v>1219</v>
      </c>
      <c r="D11" s="2">
        <v>1126.5999999999999</v>
      </c>
      <c r="E11" t="s">
        <v>5</v>
      </c>
      <c r="F11" s="2">
        <v>1785</v>
      </c>
      <c r="G11" t="s">
        <v>5</v>
      </c>
      <c r="H11" t="s">
        <v>5</v>
      </c>
      <c r="I11" t="s">
        <v>5</v>
      </c>
      <c r="J11" t="s">
        <v>5</v>
      </c>
    </row>
    <row r="12" spans="1:10" x14ac:dyDescent="0.3">
      <c r="B12" s="1" t="s">
        <v>37</v>
      </c>
      <c r="C12" t="s">
        <v>5</v>
      </c>
      <c r="D12" s="2">
        <v>950</v>
      </c>
      <c r="E12" s="2">
        <v>950</v>
      </c>
      <c r="F12" t="s">
        <v>5</v>
      </c>
      <c r="G12" s="2">
        <v>875</v>
      </c>
      <c r="H12" s="2">
        <v>850</v>
      </c>
      <c r="I12" s="2">
        <v>950</v>
      </c>
      <c r="J12" s="2">
        <v>950</v>
      </c>
    </row>
    <row r="13" spans="1:10" x14ac:dyDescent="0.3">
      <c r="B13" s="1" t="s">
        <v>38</v>
      </c>
      <c r="C13" s="3">
        <v>773</v>
      </c>
      <c r="D13" s="3">
        <v>731</v>
      </c>
      <c r="E13" s="3">
        <v>731</v>
      </c>
      <c r="F13" s="3">
        <v>764</v>
      </c>
      <c r="G13" s="3">
        <v>764</v>
      </c>
      <c r="H13" s="3">
        <v>746</v>
      </c>
      <c r="I13" s="3">
        <v>727.05</v>
      </c>
      <c r="J13" s="3">
        <v>731</v>
      </c>
    </row>
    <row r="14" spans="1:10" x14ac:dyDescent="0.3">
      <c r="B14" s="1" t="s">
        <v>39</v>
      </c>
      <c r="C14" s="2">
        <v>915.5</v>
      </c>
      <c r="D14" s="2">
        <v>769.15</v>
      </c>
      <c r="E14" s="2">
        <v>785.85</v>
      </c>
      <c r="F14" s="2">
        <v>780.78</v>
      </c>
      <c r="G14" s="2">
        <v>777.81</v>
      </c>
      <c r="H14" s="2">
        <v>761.62</v>
      </c>
      <c r="I14" s="2">
        <v>729.38</v>
      </c>
      <c r="J14" s="2">
        <v>742.45</v>
      </c>
    </row>
    <row r="16" spans="1:10" x14ac:dyDescent="0.3">
      <c r="B16" s="102" t="s">
        <v>96</v>
      </c>
    </row>
    <row r="18" spans="2:9" ht="134.4" customHeight="1" x14ac:dyDescent="0.3">
      <c r="B18" s="134" t="s">
        <v>97</v>
      </c>
      <c r="C18" s="134"/>
      <c r="D18" s="134"/>
      <c r="E18" s="134"/>
      <c r="F18" s="134"/>
      <c r="G18" s="134"/>
      <c r="H18" s="134"/>
      <c r="I18" s="134"/>
    </row>
  </sheetData>
  <mergeCells count="2">
    <mergeCell ref="C7:J7"/>
    <mergeCell ref="B18:I1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72C2D-6CF1-4AE3-AD31-4B2F75AEFB5C}">
  <sheetPr>
    <pageSetUpPr fitToPage="1"/>
  </sheetPr>
  <dimension ref="A1:K31"/>
  <sheetViews>
    <sheetView topLeftCell="A7" workbookViewId="0">
      <selection activeCell="A29" sqref="A29"/>
    </sheetView>
  </sheetViews>
  <sheetFormatPr defaultRowHeight="14.4" x14ac:dyDescent="0.3"/>
  <cols>
    <col min="1" max="1" width="33.109375" customWidth="1"/>
    <col min="2" max="9" width="15.6640625" customWidth="1"/>
    <col min="10" max="10" width="16.6640625" customWidth="1"/>
  </cols>
  <sheetData>
    <row r="1" spans="1:9" ht="18" x14ac:dyDescent="0.35">
      <c r="A1" s="14" t="s">
        <v>43</v>
      </c>
    </row>
    <row r="2" spans="1:9" ht="15.6" x14ac:dyDescent="0.3">
      <c r="A2" s="88" t="s">
        <v>83</v>
      </c>
      <c r="B2" s="1" t="s">
        <v>103</v>
      </c>
    </row>
    <row r="3" spans="1:9" ht="15.6" x14ac:dyDescent="0.3">
      <c r="A3" s="88" t="s">
        <v>84</v>
      </c>
      <c r="B3" s="1" t="s">
        <v>44</v>
      </c>
    </row>
    <row r="4" spans="1:9" ht="15.6" x14ac:dyDescent="0.3">
      <c r="A4" s="88" t="s">
        <v>85</v>
      </c>
      <c r="B4" s="1" t="s">
        <v>104</v>
      </c>
    </row>
    <row r="5" spans="1:9" ht="15.6" x14ac:dyDescent="0.3">
      <c r="A5" s="88" t="s">
        <v>86</v>
      </c>
      <c r="B5" s="1" t="s">
        <v>105</v>
      </c>
    </row>
    <row r="6" spans="1:9" ht="15.6" x14ac:dyDescent="0.3">
      <c r="B6" s="39"/>
      <c r="C6" s="15"/>
      <c r="D6" s="40"/>
      <c r="E6" s="41"/>
      <c r="F6" s="41"/>
      <c r="G6" s="41"/>
      <c r="H6" s="41"/>
      <c r="I6" s="41"/>
    </row>
    <row r="7" spans="1:9" ht="30" customHeight="1" thickBot="1" x14ac:dyDescent="0.35">
      <c r="B7" s="144" t="s">
        <v>68</v>
      </c>
      <c r="C7" s="145"/>
      <c r="D7" s="145"/>
      <c r="E7" s="145"/>
      <c r="F7" s="145"/>
      <c r="G7" s="145"/>
      <c r="H7" s="145"/>
      <c r="I7" s="146"/>
    </row>
    <row r="8" spans="1:9" ht="28.8" x14ac:dyDescent="0.3">
      <c r="A8" s="42" t="s">
        <v>52</v>
      </c>
      <c r="B8" s="43" t="s">
        <v>28</v>
      </c>
      <c r="C8" s="44" t="s">
        <v>31</v>
      </c>
      <c r="D8" s="44" t="s">
        <v>29</v>
      </c>
      <c r="E8" s="44" t="s">
        <v>32</v>
      </c>
      <c r="F8" s="44" t="s">
        <v>30</v>
      </c>
      <c r="G8" s="44" t="s">
        <v>33</v>
      </c>
      <c r="H8" s="44" t="s">
        <v>42</v>
      </c>
      <c r="I8" s="45" t="s">
        <v>34</v>
      </c>
    </row>
    <row r="9" spans="1:9" ht="30" customHeight="1" x14ac:dyDescent="0.3">
      <c r="A9" s="46" t="s">
        <v>38</v>
      </c>
      <c r="B9" s="47">
        <v>797</v>
      </c>
      <c r="C9" s="47">
        <v>745</v>
      </c>
      <c r="D9" s="47">
        <v>745</v>
      </c>
      <c r="E9" s="47">
        <v>778</v>
      </c>
      <c r="F9" s="47">
        <v>778</v>
      </c>
      <c r="G9" s="47">
        <v>760</v>
      </c>
      <c r="H9" s="47">
        <v>735</v>
      </c>
      <c r="I9" s="48">
        <v>745</v>
      </c>
    </row>
    <row r="10" spans="1:9" ht="30" customHeight="1" x14ac:dyDescent="0.3">
      <c r="A10" s="49" t="s">
        <v>60</v>
      </c>
      <c r="B10" s="89" t="s">
        <v>5</v>
      </c>
      <c r="C10" s="89">
        <v>854</v>
      </c>
      <c r="D10" s="89" t="s">
        <v>5</v>
      </c>
      <c r="E10" s="89" t="s">
        <v>5</v>
      </c>
      <c r="F10" s="89">
        <v>854</v>
      </c>
      <c r="G10" s="89" t="s">
        <v>5</v>
      </c>
      <c r="H10" s="89">
        <v>823</v>
      </c>
      <c r="I10" s="90">
        <v>823</v>
      </c>
    </row>
    <row r="11" spans="1:9" ht="30" customHeight="1" x14ac:dyDescent="0.3">
      <c r="A11" s="52" t="s">
        <v>69</v>
      </c>
      <c r="B11" s="53" t="s">
        <v>5</v>
      </c>
      <c r="C11" s="53" t="s">
        <v>5</v>
      </c>
      <c r="D11" s="53" t="s">
        <v>5</v>
      </c>
      <c r="E11" s="53" t="s">
        <v>5</v>
      </c>
      <c r="F11" s="53" t="s">
        <v>5</v>
      </c>
      <c r="G11" s="53" t="s">
        <v>5</v>
      </c>
      <c r="H11" s="53" t="s">
        <v>5</v>
      </c>
      <c r="I11" s="54" t="s">
        <v>5</v>
      </c>
    </row>
    <row r="12" spans="1:9" s="8" customFormat="1" x14ac:dyDescent="0.3">
      <c r="B12" s="55"/>
      <c r="C12" s="55"/>
      <c r="D12" s="55"/>
      <c r="E12" s="55"/>
      <c r="F12" s="55"/>
      <c r="G12" s="55"/>
      <c r="H12" s="55"/>
      <c r="I12" s="55"/>
    </row>
    <row r="13" spans="1:9" x14ac:dyDescent="0.3">
      <c r="A13" s="56" t="s">
        <v>70</v>
      </c>
    </row>
    <row r="15" spans="1:9" ht="76.2" customHeight="1" x14ac:dyDescent="0.3">
      <c r="A15" s="134" t="s">
        <v>87</v>
      </c>
      <c r="B15" s="134"/>
      <c r="C15" s="134"/>
      <c r="D15" s="134"/>
      <c r="E15" s="134"/>
      <c r="F15" s="134"/>
      <c r="G15" s="134"/>
      <c r="H15" s="134"/>
    </row>
    <row r="17" spans="1:11" ht="15" thickBot="1" x14ac:dyDescent="0.35">
      <c r="A17" s="57" t="s">
        <v>45</v>
      </c>
      <c r="B17" s="144" t="s">
        <v>71</v>
      </c>
      <c r="C17" s="145"/>
      <c r="D17" s="145"/>
      <c r="E17" s="145"/>
      <c r="F17" s="145"/>
      <c r="G17" s="145"/>
      <c r="H17" s="145"/>
      <c r="I17" s="146"/>
    </row>
    <row r="18" spans="1:11" ht="28.8" x14ac:dyDescent="0.3">
      <c r="A18" s="1" t="s">
        <v>72</v>
      </c>
      <c r="B18" s="43" t="s">
        <v>28</v>
      </c>
      <c r="C18" s="44" t="s">
        <v>31</v>
      </c>
      <c r="D18" s="44" t="s">
        <v>29</v>
      </c>
      <c r="E18" s="44" t="s">
        <v>32</v>
      </c>
      <c r="F18" s="44" t="s">
        <v>30</v>
      </c>
      <c r="G18" s="44" t="s">
        <v>33</v>
      </c>
      <c r="H18" s="44" t="s">
        <v>42</v>
      </c>
      <c r="I18" s="45" t="s">
        <v>34</v>
      </c>
      <c r="J18" s="91" t="s">
        <v>88</v>
      </c>
    </row>
    <row r="19" spans="1:11" x14ac:dyDescent="0.3">
      <c r="A19" s="58" t="s">
        <v>73</v>
      </c>
      <c r="B19" s="59">
        <f>640+5</f>
        <v>645</v>
      </c>
      <c r="C19" s="60">
        <f>793+393</f>
        <v>1186</v>
      </c>
      <c r="D19" s="60">
        <f>1115+408</f>
        <v>1523</v>
      </c>
      <c r="E19" s="60">
        <v>23</v>
      </c>
      <c r="F19" s="60">
        <v>625</v>
      </c>
      <c r="G19" s="60">
        <f>710+196</f>
        <v>906</v>
      </c>
      <c r="H19" s="60">
        <v>2500</v>
      </c>
      <c r="I19" s="61">
        <f>1775+120</f>
        <v>1895</v>
      </c>
      <c r="J19" s="92"/>
    </row>
    <row r="20" spans="1:11" x14ac:dyDescent="0.3">
      <c r="A20" s="93" t="s">
        <v>38</v>
      </c>
      <c r="B20" s="64">
        <f>B19*B9</f>
        <v>514065</v>
      </c>
      <c r="C20" s="65">
        <f t="shared" ref="C20:I20" si="0">C19*C9</f>
        <v>883570</v>
      </c>
      <c r="D20" s="65">
        <f t="shared" si="0"/>
        <v>1134635</v>
      </c>
      <c r="E20" s="65">
        <f t="shared" si="0"/>
        <v>17894</v>
      </c>
      <c r="F20" s="65">
        <f t="shared" si="0"/>
        <v>486250</v>
      </c>
      <c r="G20" s="65">
        <f t="shared" si="0"/>
        <v>688560</v>
      </c>
      <c r="H20" s="65">
        <f t="shared" si="0"/>
        <v>1837500</v>
      </c>
      <c r="I20" s="66">
        <f t="shared" si="0"/>
        <v>1411775</v>
      </c>
      <c r="J20" s="94">
        <f>SUM(B20:I20)</f>
        <v>6974249</v>
      </c>
      <c r="K20" s="95" t="s">
        <v>89</v>
      </c>
    </row>
    <row r="21" spans="1:11" x14ac:dyDescent="0.3">
      <c r="A21" s="68" t="s">
        <v>60</v>
      </c>
      <c r="B21" s="89" t="s">
        <v>5</v>
      </c>
      <c r="C21" s="96">
        <f>C19*C10</f>
        <v>1012844</v>
      </c>
      <c r="D21" s="89" t="s">
        <v>5</v>
      </c>
      <c r="E21" s="89" t="s">
        <v>5</v>
      </c>
      <c r="F21" s="96">
        <f>F19*F10</f>
        <v>533750</v>
      </c>
      <c r="G21" s="89" t="s">
        <v>5</v>
      </c>
      <c r="H21" s="96">
        <f>H19*H10</f>
        <v>2057500</v>
      </c>
      <c r="I21" s="51">
        <f>I19*I10</f>
        <v>1559585</v>
      </c>
      <c r="J21" s="8" t="s">
        <v>90</v>
      </c>
    </row>
    <row r="22" spans="1:11" x14ac:dyDescent="0.3">
      <c r="A22" s="70" t="s">
        <v>69</v>
      </c>
      <c r="B22" s="71" t="s">
        <v>5</v>
      </c>
      <c r="C22" s="53" t="s">
        <v>5</v>
      </c>
      <c r="D22" s="53" t="s">
        <v>5</v>
      </c>
      <c r="E22" s="53" t="s">
        <v>5</v>
      </c>
      <c r="F22" s="53" t="s">
        <v>5</v>
      </c>
      <c r="G22" s="53" t="s">
        <v>5</v>
      </c>
      <c r="H22" s="53" t="s">
        <v>5</v>
      </c>
      <c r="I22" s="54" t="s">
        <v>91</v>
      </c>
      <c r="J22" s="97" t="s">
        <v>91</v>
      </c>
    </row>
    <row r="25" spans="1:11" x14ac:dyDescent="0.3">
      <c r="A25" s="1" t="s">
        <v>77</v>
      </c>
    </row>
    <row r="26" spans="1:11" ht="15" thickBot="1" x14ac:dyDescent="0.35">
      <c r="A26" s="72" t="s">
        <v>92</v>
      </c>
      <c r="B26" s="144" t="s">
        <v>68</v>
      </c>
      <c r="C26" s="145"/>
      <c r="D26" s="145"/>
      <c r="E26" s="145"/>
      <c r="F26" s="145"/>
      <c r="G26" s="145"/>
      <c r="H26" s="145"/>
      <c r="I26" s="146"/>
    </row>
    <row r="27" spans="1:11" ht="28.8" x14ac:dyDescent="0.3">
      <c r="A27" s="57"/>
      <c r="B27" s="43" t="s">
        <v>28</v>
      </c>
      <c r="C27" s="44" t="s">
        <v>31</v>
      </c>
      <c r="D27" s="44" t="s">
        <v>29</v>
      </c>
      <c r="E27" s="44" t="s">
        <v>32</v>
      </c>
      <c r="F27" s="44" t="s">
        <v>30</v>
      </c>
      <c r="G27" s="44" t="s">
        <v>33</v>
      </c>
      <c r="H27" s="44" t="s">
        <v>42</v>
      </c>
      <c r="I27" s="45" t="s">
        <v>34</v>
      </c>
    </row>
    <row r="28" spans="1:11" x14ac:dyDescent="0.3">
      <c r="A28" s="73" t="s">
        <v>93</v>
      </c>
      <c r="B28" s="74">
        <v>566</v>
      </c>
      <c r="C28" s="75">
        <v>555</v>
      </c>
      <c r="D28" s="75">
        <v>553</v>
      </c>
      <c r="E28" s="75">
        <v>560</v>
      </c>
      <c r="F28" s="76">
        <v>569</v>
      </c>
      <c r="G28" s="76">
        <v>551</v>
      </c>
      <c r="H28" s="76">
        <v>566</v>
      </c>
      <c r="I28" s="77">
        <v>547</v>
      </c>
    </row>
    <row r="29" spans="1:11" x14ac:dyDescent="0.3">
      <c r="A29" s="78" t="s">
        <v>94</v>
      </c>
      <c r="B29" s="79">
        <f>B9-B28</f>
        <v>231</v>
      </c>
      <c r="C29" s="80">
        <f t="shared" ref="C29:I29" si="1">C9-C28</f>
        <v>190</v>
      </c>
      <c r="D29" s="80">
        <f t="shared" si="1"/>
        <v>192</v>
      </c>
      <c r="E29" s="80">
        <f t="shared" si="1"/>
        <v>218</v>
      </c>
      <c r="F29" s="76">
        <f t="shared" si="1"/>
        <v>209</v>
      </c>
      <c r="G29" s="76">
        <f t="shared" si="1"/>
        <v>209</v>
      </c>
      <c r="H29" s="76">
        <f t="shared" si="1"/>
        <v>169</v>
      </c>
      <c r="I29" s="81">
        <f t="shared" si="1"/>
        <v>198</v>
      </c>
    </row>
    <row r="30" spans="1:11" x14ac:dyDescent="0.3">
      <c r="A30" s="82" t="s">
        <v>95</v>
      </c>
      <c r="B30" s="83">
        <f>B29/B28</f>
        <v>0.40812720848056538</v>
      </c>
      <c r="C30" s="84">
        <f>C29/C28</f>
        <v>0.34234234234234234</v>
      </c>
      <c r="D30" s="84">
        <f t="shared" ref="D30:I30" si="2">D29/D28</f>
        <v>0.34719710669077758</v>
      </c>
      <c r="E30" s="84">
        <f t="shared" si="2"/>
        <v>0.38928571428571429</v>
      </c>
      <c r="F30" s="84">
        <f t="shared" si="2"/>
        <v>0.36731107205623903</v>
      </c>
      <c r="G30" s="84">
        <f t="shared" si="2"/>
        <v>0.37931034482758619</v>
      </c>
      <c r="H30" s="84">
        <f t="shared" si="2"/>
        <v>0.29858657243816256</v>
      </c>
      <c r="I30" s="85">
        <f t="shared" si="2"/>
        <v>0.36197440585009139</v>
      </c>
      <c r="J30" s="86"/>
    </row>
    <row r="31" spans="1:11" x14ac:dyDescent="0.3">
      <c r="I31" s="87"/>
    </row>
  </sheetData>
  <mergeCells count="4">
    <mergeCell ref="B7:I7"/>
    <mergeCell ref="A15:H15"/>
    <mergeCell ref="B17:I17"/>
    <mergeCell ref="B26:I26"/>
  </mergeCells>
  <conditionalFormatting sqref="B9:B11">
    <cfRule type="cellIs" dxfId="33" priority="7" operator="equal">
      <formula>$B$12</formula>
    </cfRule>
  </conditionalFormatting>
  <conditionalFormatting sqref="B21">
    <cfRule type="cellIs" dxfId="32" priority="4" operator="equal">
      <formula>$B$12</formula>
    </cfRule>
  </conditionalFormatting>
  <conditionalFormatting sqref="B28:E29">
    <cfRule type="cellIs" dxfId="31" priority="5" operator="equal">
      <formula>#REF!</formula>
    </cfRule>
  </conditionalFormatting>
  <conditionalFormatting sqref="C9:C11">
    <cfRule type="cellIs" dxfId="30" priority="8" operator="equal">
      <formula>$C$12</formula>
    </cfRule>
  </conditionalFormatting>
  <conditionalFormatting sqref="D9:D11">
    <cfRule type="cellIs" dxfId="29" priority="9" operator="equal">
      <formula>$D$12</formula>
    </cfRule>
  </conditionalFormatting>
  <conditionalFormatting sqref="D21:E21">
    <cfRule type="cellIs" dxfId="28" priority="2" operator="equal">
      <formula>$B$12</formula>
    </cfRule>
  </conditionalFormatting>
  <conditionalFormatting sqref="E9:E11">
    <cfRule type="cellIs" dxfId="27" priority="10" operator="equal">
      <formula>$E$12</formula>
    </cfRule>
  </conditionalFormatting>
  <conditionalFormatting sqref="F9:F11">
    <cfRule type="cellIs" dxfId="26" priority="11" operator="equal">
      <formula>$F$12</formula>
    </cfRule>
  </conditionalFormatting>
  <conditionalFormatting sqref="G9:G11">
    <cfRule type="cellIs" dxfId="25" priority="12" operator="equal">
      <formula>$G$12</formula>
    </cfRule>
  </conditionalFormatting>
  <conditionalFormatting sqref="G21">
    <cfRule type="cellIs" dxfId="24" priority="1" operator="equal">
      <formula>$B$12</formula>
    </cfRule>
  </conditionalFormatting>
  <conditionalFormatting sqref="H9:H11">
    <cfRule type="cellIs" dxfId="23" priority="13" operator="equal">
      <formula>$H$12</formula>
    </cfRule>
  </conditionalFormatting>
  <conditionalFormatting sqref="I9:I11">
    <cfRule type="cellIs" dxfId="22" priority="14" operator="equal">
      <formula>$I$12</formula>
    </cfRule>
  </conditionalFormatting>
  <pageMargins left="0.7" right="0.7" top="0.75" bottom="0.75" header="0.3" footer="0.3"/>
  <pageSetup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830A5-AD29-427A-BA59-734DFA2C9BD2}">
  <sheetPr>
    <pageSetUpPr fitToPage="1"/>
  </sheetPr>
  <dimension ref="A1:K31"/>
  <sheetViews>
    <sheetView workbookViewId="0">
      <selection activeCell="B8" sqref="B8:I8"/>
    </sheetView>
  </sheetViews>
  <sheetFormatPr defaultRowHeight="14.4" x14ac:dyDescent="0.3"/>
  <cols>
    <col min="1" max="1" width="33.109375" customWidth="1"/>
    <col min="2" max="9" width="15.6640625" customWidth="1"/>
    <col min="10" max="10" width="7.5546875" bestFit="1" customWidth="1"/>
  </cols>
  <sheetData>
    <row r="1" spans="1:9" ht="18" x14ac:dyDescent="0.35">
      <c r="A1" s="14" t="s">
        <v>43</v>
      </c>
    </row>
    <row r="2" spans="1:9" ht="15.6" x14ac:dyDescent="0.3">
      <c r="A2" s="39" t="s">
        <v>65</v>
      </c>
    </row>
    <row r="3" spans="1:9" ht="15.6" x14ac:dyDescent="0.3">
      <c r="A3" s="39" t="s">
        <v>66</v>
      </c>
    </row>
    <row r="4" spans="1:9" ht="15.6" x14ac:dyDescent="0.3">
      <c r="A4" s="39" t="s">
        <v>67</v>
      </c>
      <c r="B4" s="39"/>
    </row>
    <row r="5" spans="1:9" ht="15.6" x14ac:dyDescent="0.3">
      <c r="B5" s="39"/>
      <c r="C5" s="15"/>
      <c r="D5" s="40"/>
      <c r="E5" s="41"/>
      <c r="F5" s="41"/>
      <c r="G5" s="41"/>
      <c r="H5" s="41"/>
      <c r="I5" s="41"/>
    </row>
    <row r="6" spans="1:9" ht="30" customHeight="1" thickBot="1" x14ac:dyDescent="0.35">
      <c r="B6" s="144" t="s">
        <v>68</v>
      </c>
      <c r="C6" s="145"/>
      <c r="D6" s="145"/>
      <c r="E6" s="145"/>
      <c r="F6" s="145"/>
      <c r="G6" s="145"/>
      <c r="H6" s="145"/>
      <c r="I6" s="146"/>
    </row>
    <row r="7" spans="1:9" ht="28.8" x14ac:dyDescent="0.3">
      <c r="A7" s="42" t="s">
        <v>52</v>
      </c>
      <c r="B7" s="43" t="s">
        <v>28</v>
      </c>
      <c r="C7" s="44" t="s">
        <v>31</v>
      </c>
      <c r="D7" s="44" t="s">
        <v>29</v>
      </c>
      <c r="E7" s="44" t="s">
        <v>32</v>
      </c>
      <c r="F7" s="44" t="s">
        <v>30</v>
      </c>
      <c r="G7" s="44" t="s">
        <v>33</v>
      </c>
      <c r="H7" s="44" t="s">
        <v>42</v>
      </c>
      <c r="I7" s="45" t="s">
        <v>34</v>
      </c>
    </row>
    <row r="8" spans="1:9" ht="30" customHeight="1" x14ac:dyDescent="0.3">
      <c r="A8" s="46" t="s">
        <v>38</v>
      </c>
      <c r="B8" s="47">
        <v>566</v>
      </c>
      <c r="C8" s="47">
        <v>555</v>
      </c>
      <c r="D8" s="47">
        <v>553</v>
      </c>
      <c r="E8" s="47">
        <v>560</v>
      </c>
      <c r="F8" s="47">
        <v>569</v>
      </c>
      <c r="G8" s="47">
        <v>551</v>
      </c>
      <c r="H8" s="47">
        <v>566</v>
      </c>
      <c r="I8" s="48">
        <v>547</v>
      </c>
    </row>
    <row r="9" spans="1:9" ht="30" customHeight="1" x14ac:dyDescent="0.3">
      <c r="A9" s="49" t="s">
        <v>69</v>
      </c>
      <c r="B9" s="50" t="s">
        <v>5</v>
      </c>
      <c r="C9" s="50" t="s">
        <v>5</v>
      </c>
      <c r="D9" s="50" t="s">
        <v>5</v>
      </c>
      <c r="E9" s="50" t="s">
        <v>5</v>
      </c>
      <c r="F9" s="50" t="s">
        <v>5</v>
      </c>
      <c r="G9" s="50" t="s">
        <v>5</v>
      </c>
      <c r="H9" s="50" t="s">
        <v>5</v>
      </c>
      <c r="I9" s="51" t="s">
        <v>5</v>
      </c>
    </row>
    <row r="10" spans="1:9" ht="30" customHeight="1" x14ac:dyDescent="0.3">
      <c r="A10" s="52" t="s">
        <v>61</v>
      </c>
      <c r="B10" s="53" t="s">
        <v>5</v>
      </c>
      <c r="C10" s="53" t="s">
        <v>5</v>
      </c>
      <c r="D10" s="53" t="s">
        <v>5</v>
      </c>
      <c r="E10" s="53" t="s">
        <v>5</v>
      </c>
      <c r="F10" s="53" t="s">
        <v>5</v>
      </c>
      <c r="G10" s="53" t="s">
        <v>5</v>
      </c>
      <c r="H10" s="53" t="s">
        <v>5</v>
      </c>
      <c r="I10" s="54" t="s">
        <v>5</v>
      </c>
    </row>
    <row r="11" spans="1:9" s="8" customFormat="1" x14ac:dyDescent="0.3">
      <c r="B11" s="55"/>
      <c r="C11" s="55"/>
      <c r="D11" s="55"/>
      <c r="E11" s="55"/>
      <c r="F11" s="55"/>
      <c r="G11" s="55"/>
      <c r="H11" s="55"/>
      <c r="I11" s="55"/>
    </row>
    <row r="12" spans="1:9" x14ac:dyDescent="0.3">
      <c r="A12" s="56" t="s">
        <v>70</v>
      </c>
    </row>
    <row r="15" spans="1:9" ht="15" thickBot="1" x14ac:dyDescent="0.35">
      <c r="A15" s="57" t="s">
        <v>45</v>
      </c>
      <c r="B15" s="144" t="s">
        <v>71</v>
      </c>
      <c r="C15" s="145"/>
      <c r="D15" s="145"/>
      <c r="E15" s="145"/>
      <c r="F15" s="145"/>
      <c r="G15" s="145"/>
      <c r="H15" s="145"/>
      <c r="I15" s="146"/>
    </row>
    <row r="16" spans="1:9" ht="28.8" x14ac:dyDescent="0.3">
      <c r="A16" s="1" t="s">
        <v>72</v>
      </c>
      <c r="B16" s="43" t="s">
        <v>28</v>
      </c>
      <c r="C16" s="44" t="s">
        <v>31</v>
      </c>
      <c r="D16" s="44" t="s">
        <v>29</v>
      </c>
      <c r="E16" s="44" t="s">
        <v>32</v>
      </c>
      <c r="F16" s="44" t="s">
        <v>30</v>
      </c>
      <c r="G16" s="44" t="s">
        <v>33</v>
      </c>
      <c r="H16" s="44" t="s">
        <v>42</v>
      </c>
      <c r="I16" s="45" t="s">
        <v>34</v>
      </c>
    </row>
    <row r="17" spans="1:11" x14ac:dyDescent="0.3">
      <c r="A17" s="58" t="s">
        <v>73</v>
      </c>
      <c r="B17" s="59">
        <v>640</v>
      </c>
      <c r="C17" s="60">
        <f>670+260</f>
        <v>930</v>
      </c>
      <c r="D17" s="60">
        <f>1030+381</f>
        <v>1411</v>
      </c>
      <c r="E17" s="60">
        <v>45</v>
      </c>
      <c r="F17" s="60">
        <v>195</v>
      </c>
      <c r="G17" s="60">
        <v>1172</v>
      </c>
      <c r="H17" s="60">
        <f>2500+2500</f>
        <v>5000</v>
      </c>
      <c r="I17" s="61">
        <f>1300+120</f>
        <v>1420</v>
      </c>
      <c r="J17" s="62">
        <f>SUM(B17:I17)</f>
        <v>10813</v>
      </c>
      <c r="K17" t="s">
        <v>74</v>
      </c>
    </row>
    <row r="18" spans="1:11" x14ac:dyDescent="0.3">
      <c r="A18" s="63" t="s">
        <v>38</v>
      </c>
      <c r="B18" s="64">
        <f t="shared" ref="B18:I18" si="0">B17*B8</f>
        <v>362240</v>
      </c>
      <c r="C18" s="65">
        <f t="shared" si="0"/>
        <v>516150</v>
      </c>
      <c r="D18" s="65">
        <f t="shared" si="0"/>
        <v>780283</v>
      </c>
      <c r="E18" s="65">
        <f t="shared" si="0"/>
        <v>25200</v>
      </c>
      <c r="F18" s="65">
        <f t="shared" si="0"/>
        <v>110955</v>
      </c>
      <c r="G18" s="65">
        <f t="shared" si="0"/>
        <v>645772</v>
      </c>
      <c r="H18" s="65">
        <f t="shared" si="0"/>
        <v>2830000</v>
      </c>
      <c r="I18" s="66">
        <f t="shared" si="0"/>
        <v>776740</v>
      </c>
      <c r="J18" s="67">
        <f>SUM(B18:I18)/J17</f>
        <v>559.26569869601406</v>
      </c>
      <c r="K18" t="s">
        <v>75</v>
      </c>
    </row>
    <row r="19" spans="1:11" x14ac:dyDescent="0.3">
      <c r="A19" s="68" t="s">
        <v>69</v>
      </c>
      <c r="B19" s="69" t="s">
        <v>5</v>
      </c>
      <c r="C19" s="50" t="s">
        <v>5</v>
      </c>
      <c r="D19" s="50" t="s">
        <v>5</v>
      </c>
      <c r="E19" s="50" t="s">
        <v>5</v>
      </c>
      <c r="F19" s="50" t="s">
        <v>5</v>
      </c>
      <c r="G19" s="50" t="s">
        <v>5</v>
      </c>
      <c r="H19" s="50" t="s">
        <v>5</v>
      </c>
      <c r="I19" s="51" t="s">
        <v>5</v>
      </c>
    </row>
    <row r="20" spans="1:11" x14ac:dyDescent="0.3">
      <c r="A20" s="70" t="s">
        <v>61</v>
      </c>
      <c r="B20" s="71" t="s">
        <v>5</v>
      </c>
      <c r="C20" s="53" t="s">
        <v>5</v>
      </c>
      <c r="D20" s="53" t="s">
        <v>5</v>
      </c>
      <c r="E20" s="53" t="s">
        <v>5</v>
      </c>
      <c r="F20" s="53" t="s">
        <v>5</v>
      </c>
      <c r="G20" s="53" t="s">
        <v>5</v>
      </c>
      <c r="H20" s="53" t="s">
        <v>5</v>
      </c>
      <c r="I20" s="54" t="s">
        <v>5</v>
      </c>
    </row>
    <row r="22" spans="1:11" ht="70.5" customHeight="1" x14ac:dyDescent="0.3">
      <c r="A22" s="134" t="s">
        <v>76</v>
      </c>
      <c r="B22" s="134"/>
      <c r="C22" s="134"/>
      <c r="D22" s="134"/>
      <c r="E22" s="134"/>
      <c r="F22" s="134"/>
      <c r="G22" s="134"/>
      <c r="H22" s="134"/>
    </row>
    <row r="25" spans="1:11" x14ac:dyDescent="0.3">
      <c r="A25" s="1" t="s">
        <v>77</v>
      </c>
    </row>
    <row r="26" spans="1:11" ht="15" thickBot="1" x14ac:dyDescent="0.35">
      <c r="A26" s="72" t="s">
        <v>78</v>
      </c>
      <c r="B26" s="144" t="s">
        <v>68</v>
      </c>
      <c r="C26" s="145"/>
      <c r="D26" s="145"/>
      <c r="E26" s="145"/>
      <c r="F26" s="145"/>
      <c r="G26" s="145"/>
      <c r="H26" s="145"/>
      <c r="I26" s="146"/>
    </row>
    <row r="27" spans="1:11" ht="28.8" x14ac:dyDescent="0.3">
      <c r="A27" s="57"/>
      <c r="B27" s="43" t="s">
        <v>28</v>
      </c>
      <c r="C27" s="44" t="s">
        <v>31</v>
      </c>
      <c r="D27" s="44" t="s">
        <v>29</v>
      </c>
      <c r="E27" s="44" t="s">
        <v>32</v>
      </c>
      <c r="F27" s="44" t="s">
        <v>30</v>
      </c>
      <c r="G27" s="44" t="s">
        <v>33</v>
      </c>
      <c r="H27" s="44" t="s">
        <v>42</v>
      </c>
      <c r="I27" s="45" t="s">
        <v>34</v>
      </c>
    </row>
    <row r="28" spans="1:11" x14ac:dyDescent="0.3">
      <c r="A28" s="73" t="s">
        <v>79</v>
      </c>
      <c r="B28" s="74">
        <v>498</v>
      </c>
      <c r="C28" s="75">
        <v>488</v>
      </c>
      <c r="D28" s="75">
        <v>479</v>
      </c>
      <c r="E28" s="75" t="s">
        <v>80</v>
      </c>
      <c r="F28" s="76">
        <v>500</v>
      </c>
      <c r="G28" s="76">
        <v>482</v>
      </c>
      <c r="H28" s="76">
        <v>500</v>
      </c>
      <c r="I28" s="77">
        <v>474</v>
      </c>
    </row>
    <row r="29" spans="1:11" x14ac:dyDescent="0.3">
      <c r="A29" s="78" t="s">
        <v>81</v>
      </c>
      <c r="B29" s="79">
        <f>B8-B28</f>
        <v>68</v>
      </c>
      <c r="C29" s="80">
        <f>C8-C28</f>
        <v>67</v>
      </c>
      <c r="D29" s="80">
        <f>D8-D28</f>
        <v>74</v>
      </c>
      <c r="E29" s="80" t="s">
        <v>80</v>
      </c>
      <c r="F29" s="76">
        <f>F8-F28</f>
        <v>69</v>
      </c>
      <c r="G29" s="76">
        <f>G8-G28</f>
        <v>69</v>
      </c>
      <c r="H29" s="76">
        <f>H8-H28</f>
        <v>66</v>
      </c>
      <c r="I29" s="81">
        <f>I8-I28</f>
        <v>73</v>
      </c>
    </row>
    <row r="30" spans="1:11" x14ac:dyDescent="0.3">
      <c r="A30" s="82" t="s">
        <v>82</v>
      </c>
      <c r="B30" s="83">
        <f>B29/B28</f>
        <v>0.13654618473895583</v>
      </c>
      <c r="C30" s="84">
        <f>C29/C28</f>
        <v>0.13729508196721313</v>
      </c>
      <c r="D30" s="84">
        <f t="shared" ref="D30:I30" si="1">D29/D28</f>
        <v>0.1544885177453027</v>
      </c>
      <c r="E30" s="84" t="s">
        <v>80</v>
      </c>
      <c r="F30" s="84">
        <f t="shared" si="1"/>
        <v>0.13800000000000001</v>
      </c>
      <c r="G30" s="84">
        <f t="shared" si="1"/>
        <v>0.14315352697095435</v>
      </c>
      <c r="H30" s="84">
        <f t="shared" si="1"/>
        <v>0.13200000000000001</v>
      </c>
      <c r="I30" s="85">
        <f t="shared" si="1"/>
        <v>0.15400843881856541</v>
      </c>
      <c r="J30" s="86"/>
    </row>
    <row r="31" spans="1:11" x14ac:dyDescent="0.3">
      <c r="I31" s="87"/>
    </row>
  </sheetData>
  <mergeCells count="4">
    <mergeCell ref="B6:I6"/>
    <mergeCell ref="B15:I15"/>
    <mergeCell ref="A22:H22"/>
    <mergeCell ref="B26:I26"/>
  </mergeCells>
  <conditionalFormatting sqref="B8:B10">
    <cfRule type="cellIs" dxfId="21" priority="10" operator="equal">
      <formula>$B$11</formula>
    </cfRule>
  </conditionalFormatting>
  <conditionalFormatting sqref="B28:E29">
    <cfRule type="cellIs" dxfId="20" priority="1" operator="equal">
      <formula>#REF!</formula>
    </cfRule>
  </conditionalFormatting>
  <conditionalFormatting sqref="C8:C10">
    <cfRule type="cellIs" dxfId="19" priority="3" operator="equal">
      <formula>$C$11</formula>
    </cfRule>
  </conditionalFormatting>
  <conditionalFormatting sqref="D8:D10">
    <cfRule type="cellIs" dxfId="18" priority="4" operator="equal">
      <formula>$D$11</formula>
    </cfRule>
  </conditionalFormatting>
  <conditionalFormatting sqref="E8:E10">
    <cfRule type="cellIs" dxfId="17" priority="5" operator="equal">
      <formula>$E$11</formula>
    </cfRule>
  </conditionalFormatting>
  <conditionalFormatting sqref="F8:F10">
    <cfRule type="cellIs" dxfId="16" priority="6" operator="equal">
      <formula>$F$11</formula>
    </cfRule>
  </conditionalFormatting>
  <conditionalFormatting sqref="G8:G10">
    <cfRule type="cellIs" dxfId="15" priority="7" operator="equal">
      <formula>$G$11</formula>
    </cfRule>
  </conditionalFormatting>
  <conditionalFormatting sqref="H8:H10">
    <cfRule type="cellIs" dxfId="14" priority="8" operator="equal">
      <formula>$H$11</formula>
    </cfRule>
  </conditionalFormatting>
  <conditionalFormatting sqref="I8:I10">
    <cfRule type="cellIs" dxfId="13" priority="9" operator="equal">
      <formula>$I$11</formula>
    </cfRule>
  </conditionalFormatting>
  <pageMargins left="0.7" right="0.7" top="0.75" bottom="0.75" header="0.3" footer="0.3"/>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2026</vt:lpstr>
      <vt:lpstr>Bid Review</vt:lpstr>
      <vt:lpstr>2025</vt:lpstr>
      <vt:lpstr>2024</vt:lpstr>
      <vt:lpstr>2023 </vt:lpstr>
      <vt:lpstr>2022</vt:lpstr>
      <vt:lpstr>2021</vt:lpstr>
      <vt:lpstr>2019</vt:lpstr>
      <vt:lpstr>2018</vt:lpstr>
      <vt:lpstr>2017</vt:lpstr>
      <vt:lpstr>Historical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dc:creator>
  <cp:lastModifiedBy>Jennifer Dyment</cp:lastModifiedBy>
  <cp:lastPrinted>2022-04-07T13:42:27Z</cp:lastPrinted>
  <dcterms:created xsi:type="dcterms:W3CDTF">2021-04-15T23:16:11Z</dcterms:created>
  <dcterms:modified xsi:type="dcterms:W3CDTF">2026-02-24T23:36:01Z</dcterms:modified>
</cp:coreProperties>
</file>