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defaultThemeVersion="124226"/>
  <mc:AlternateContent xmlns:mc="http://schemas.openxmlformats.org/markup-compatibility/2006">
    <mc:Choice Requires="x15">
      <x15ac:absPath xmlns:x15ac="http://schemas.microsoft.com/office/spreadsheetml/2010/11/ac" url="C:\Cloud\Box\BACWA FY2017-present\COLLABORATIVES\BACC\BACC FY26-27\Bid Submittal\01-2026 Aluminum Sulfate\"/>
    </mc:Choice>
  </mc:AlternateContent>
  <xr:revisionPtr revIDLastSave="0" documentId="13_ncr:1_{1EA032AB-EFBF-47BA-80D5-FE797D068F28}" xr6:coauthVersionLast="47" xr6:coauthVersionMax="47" xr10:uidLastSave="{00000000-0000-0000-0000-000000000000}"/>
  <bookViews>
    <workbookView xWindow="-108" yWindow="-108" windowWidth="23256" windowHeight="12456" xr2:uid="{00000000-000D-0000-FFFF-FFFF00000000}"/>
  </bookViews>
  <sheets>
    <sheet name="2026" sheetId="11" r:id="rId1"/>
    <sheet name="Bid Review" sheetId="2" r:id="rId2"/>
    <sheet name="2025" sheetId="10" r:id="rId3"/>
    <sheet name="2024" sheetId="8" r:id="rId4"/>
    <sheet name="2023 " sheetId="9" r:id="rId5"/>
    <sheet name="2022" sheetId="1" r:id="rId6"/>
    <sheet name="2021" sheetId="7" r:id="rId7"/>
    <sheet name="2019" sheetId="6" r:id="rId8"/>
    <sheet name="2018" sheetId="5" r:id="rId9"/>
    <sheet name="2017" sheetId="4" r:id="rId10"/>
    <sheet name="Historical" sheetId="3" r:id="rId11"/>
  </sheets>
  <definedNames>
    <definedName name="_xlnm.Print_Area" localSheetId="8">'2018'!$A$1:$J$31</definedName>
    <definedName name="_xlnm.Print_Area" localSheetId="7">'2019'!$A$1:$K$31</definedName>
    <definedName name="_xlnm.Print_Area" localSheetId="10">Historical!$A$1:$K$3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19" i="11" l="1"/>
  <c r="I19" i="11"/>
  <c r="H19" i="11"/>
  <c r="G19" i="11"/>
  <c r="F19" i="11"/>
  <c r="E19" i="11"/>
  <c r="D19" i="11"/>
  <c r="C19" i="11"/>
  <c r="I20" i="10"/>
  <c r="I21" i="10"/>
  <c r="D20" i="10"/>
  <c r="E20" i="10"/>
  <c r="F20" i="10"/>
  <c r="G20" i="10"/>
  <c r="H20" i="10"/>
  <c r="C20" i="10"/>
  <c r="C21" i="10" s="1"/>
  <c r="D21" i="10"/>
  <c r="E21" i="10"/>
  <c r="F21" i="10"/>
  <c r="G21" i="10"/>
  <c r="H21" i="10"/>
  <c r="D23" i="8"/>
  <c r="D22" i="8"/>
  <c r="H23" i="8" l="1"/>
  <c r="G23" i="8"/>
  <c r="F23" i="8"/>
  <c r="I23" i="8" s="1"/>
  <c r="E23" i="8"/>
  <c r="C23" i="8"/>
  <c r="H22" i="8"/>
  <c r="G22" i="8"/>
  <c r="F22" i="8"/>
  <c r="I22" i="8" s="1"/>
  <c r="E22" i="8"/>
  <c r="C22" i="8"/>
  <c r="I24" i="9"/>
  <c r="H24" i="9"/>
  <c r="G24" i="9"/>
  <c r="F24" i="9"/>
  <c r="E24" i="9"/>
  <c r="D24" i="9"/>
  <c r="C24" i="9"/>
  <c r="I23" i="9"/>
  <c r="H23" i="9"/>
  <c r="G23" i="9"/>
  <c r="F23" i="9"/>
  <c r="E23" i="9"/>
  <c r="D23" i="9"/>
  <c r="C23" i="9"/>
  <c r="D26" i="1"/>
  <c r="E26" i="1"/>
  <c r="F26" i="1"/>
  <c r="H26" i="1"/>
  <c r="I26" i="1"/>
  <c r="J26" i="1"/>
  <c r="C26" i="1"/>
  <c r="D25" i="1"/>
  <c r="E25" i="1"/>
  <c r="F25" i="1"/>
  <c r="G25" i="1"/>
  <c r="H25" i="1"/>
  <c r="I25" i="1"/>
  <c r="J25" i="1"/>
  <c r="C25" i="1"/>
  <c r="H30" i="6" l="1"/>
  <c r="G30" i="6"/>
  <c r="B30" i="6"/>
  <c r="H29" i="6"/>
  <c r="G29" i="6"/>
  <c r="F29" i="6"/>
  <c r="F30" i="6" s="1"/>
  <c r="E29" i="6"/>
  <c r="E30" i="6" s="1"/>
  <c r="D29" i="6"/>
  <c r="D30" i="6" s="1"/>
  <c r="C29" i="6"/>
  <c r="C30" i="6" s="1"/>
  <c r="B29" i="6"/>
  <c r="H21" i="6"/>
  <c r="G21" i="6"/>
  <c r="F21" i="6"/>
  <c r="E21" i="6"/>
  <c r="B21" i="6"/>
  <c r="H20" i="6"/>
  <c r="G20" i="6"/>
  <c r="F20" i="6"/>
  <c r="E20" i="6"/>
  <c r="C20" i="6"/>
  <c r="B20" i="6"/>
  <c r="D19" i="6"/>
  <c r="D21" i="6" s="1"/>
  <c r="C19" i="6"/>
  <c r="C21" i="6" s="1"/>
  <c r="H30" i="5"/>
  <c r="G30" i="5"/>
  <c r="E30" i="5"/>
  <c r="D30" i="5"/>
  <c r="C30" i="5"/>
  <c r="B30" i="5"/>
  <c r="H29" i="5"/>
  <c r="G29" i="5"/>
  <c r="E29" i="5"/>
  <c r="D29" i="5"/>
  <c r="C29" i="5"/>
  <c r="B29" i="5"/>
  <c r="F20" i="5"/>
  <c r="C20" i="5"/>
  <c r="B20" i="5"/>
  <c r="F19" i="5"/>
  <c r="C19" i="5"/>
  <c r="B19" i="5"/>
  <c r="I18" i="5"/>
  <c r="I19" i="5" s="1"/>
  <c r="E18" i="5"/>
  <c r="E19" i="5" s="1"/>
  <c r="D18" i="5"/>
  <c r="D19" i="5" s="1"/>
  <c r="C18" i="5"/>
  <c r="I21" i="6" l="1"/>
  <c r="J21" i="6" s="1"/>
  <c r="I19" i="6"/>
  <c r="D20" i="6"/>
  <c r="I20" i="6" s="1"/>
  <c r="J20" i="6" s="1"/>
  <c r="D20" i="5"/>
  <c r="E20" i="5"/>
  <c r="I20" i="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Gemma Lathi</author>
  </authors>
  <commentList>
    <comment ref="E19" authorId="0" shapeId="0" xr:uid="{511BF4C4-0455-432D-A755-3C9D24D73ECB}">
      <text>
        <r>
          <rPr>
            <b/>
            <sz val="9"/>
            <color indexed="81"/>
            <rFont val="Tahoma"/>
            <family val="2"/>
          </rPr>
          <t>Gemma Lathi:</t>
        </r>
        <r>
          <rPr>
            <sz val="9"/>
            <color indexed="81"/>
            <rFont val="Tahoma"/>
            <family val="2"/>
          </rPr>
          <t xml:space="preserve">
total qty, includes 2% and 5%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Gemma Lathi</author>
  </authors>
  <commentList>
    <comment ref="E18" authorId="0" shapeId="0" xr:uid="{91253A94-0E55-4EB3-BDA9-0B63569CE8CC}">
      <text>
        <r>
          <rPr>
            <b/>
            <sz val="9"/>
            <color indexed="81"/>
            <rFont val="Tahoma"/>
            <family val="2"/>
          </rPr>
          <t>Gemma Lathi:</t>
        </r>
        <r>
          <rPr>
            <sz val="9"/>
            <color indexed="81"/>
            <rFont val="Tahoma"/>
            <family val="2"/>
          </rPr>
          <t xml:space="preserve">
total qty, includes 2% and 5%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Gemma Lathi</author>
  </authors>
  <commentList>
    <comment ref="C8" authorId="0" shapeId="0" xr:uid="{DDC84A91-67AE-4A13-94C3-289DE2007461}">
      <text>
        <r>
          <rPr>
            <b/>
            <sz val="9"/>
            <color indexed="81"/>
            <rFont val="Tahoma"/>
            <family val="2"/>
          </rPr>
          <t>Gemma Lathi:</t>
        </r>
        <r>
          <rPr>
            <sz val="9"/>
            <color indexed="81"/>
            <rFont val="Tahoma"/>
            <family val="2"/>
          </rPr>
          <t xml:space="preserve">
1 agency City of Mill Valley 400 gals total</t>
        </r>
      </text>
    </comment>
  </commentList>
</comments>
</file>

<file path=xl/sharedStrings.xml><?xml version="1.0" encoding="utf-8"?>
<sst xmlns="http://schemas.openxmlformats.org/spreadsheetml/2006/main" count="489" uniqueCount="138">
  <si>
    <t>Bay Area Clean Water Agencies</t>
  </si>
  <si>
    <t>Bid Results for Project 01-2021 ALUMINUM SULFATE</t>
  </si>
  <si>
    <t>Issued on 03/18/2021</t>
  </si>
  <si>
    <t>Bid Due on April 15, 2021  4:00 PM (PDT)</t>
  </si>
  <si>
    <t>Exported on 04/15/2021</t>
  </si>
  <si>
    <t>ALUMINUM SULFATE 44%-49% Liquid Solution</t>
  </si>
  <si>
    <t>North Bay</t>
  </si>
  <si>
    <t>Sacramento</t>
  </si>
  <si>
    <t>South Bay</t>
  </si>
  <si>
    <t>Tri Valley</t>
  </si>
  <si>
    <t>ALUMINUM SULFATE 5% Acidized Liquid Solutions (Optional bid item)</t>
  </si>
  <si>
    <t>ALUMINUM SULFATE 7% Acidized Liquid Solution (Optional bid item)</t>
  </si>
  <si>
    <t>Univar Solutions USA Inc.</t>
  </si>
  <si>
    <t>USALCO LLC</t>
  </si>
  <si>
    <t>Thatcher Company of California, Inc.</t>
  </si>
  <si>
    <t>Chemtrade Chemicals, LLC US</t>
  </si>
  <si>
    <t>TR International Trading Company</t>
  </si>
  <si>
    <t>no bid</t>
  </si>
  <si>
    <t>SINGLE BID AWARD</t>
  </si>
  <si>
    <t>Chemtrade Chemicals US LLC</t>
  </si>
  <si>
    <t>Item #</t>
  </si>
  <si>
    <t>BACC RECOMMENDATION</t>
  </si>
  <si>
    <t>Bids submitted on forms provided</t>
  </si>
  <si>
    <t>Must include a base unit price for each geographic area</t>
  </si>
  <si>
    <t>Additional charges for "short load" deliveries  shown as a standard deviation on bid form</t>
  </si>
  <si>
    <t>References: minimum of 3</t>
  </si>
  <si>
    <t>Product Specification Deviations - if any, proposed specification must be attached</t>
  </si>
  <si>
    <t>Fully Executed Standard Agreement</t>
  </si>
  <si>
    <t xml:space="preserve">Fully Executed Non-Collusion Affidavit </t>
  </si>
  <si>
    <t>For potable application only: Affidavit of Compliance to AWWA and/or NSF standard or Statement by chemical manufacturer, signed on letterhead attesting to the affidavit's validity or current printout from NSF.org</t>
  </si>
  <si>
    <t>Representative lab analysis of the chemical prepared by reputable outside laboratory or ISO Certified</t>
  </si>
  <si>
    <t>Name /Address of chemical manufacturer</t>
  </si>
  <si>
    <t>Product Bulletin and Typical Properties</t>
  </si>
  <si>
    <t>Safety Data Sheet (SDS)</t>
  </si>
  <si>
    <t>Addendum/Addenda Acknowledgement</t>
  </si>
  <si>
    <t>Third Party Hauler? If applicable, name, address, Affidavit signed by Bidder</t>
  </si>
  <si>
    <t>Specific Deviations Noted</t>
  </si>
  <si>
    <t>Received via bid platform by bid deadline above</t>
  </si>
  <si>
    <t>Thatcher</t>
  </si>
  <si>
    <t>BAY AREA CHEMICAL CONSORTIUM</t>
  </si>
  <si>
    <t>Single Bid Award</t>
  </si>
  <si>
    <t>Historical Lowest Bid</t>
  </si>
  <si>
    <t>General Chemical Performance</t>
  </si>
  <si>
    <t>Chemtrade</t>
  </si>
  <si>
    <t>Marin Sonoma Napa</t>
  </si>
  <si>
    <t>Note:  Bid quotes are based on total annual estimated aggregate quantity for each region</t>
  </si>
  <si>
    <t>Final Bid Tabulation for Bid No. 01-2017</t>
  </si>
  <si>
    <t>Supply and Delivery of Aluminum Sulfate</t>
  </si>
  <si>
    <t>Open Date: Tuesday, April 4, 2017 at 9:00 a.m. PDT</t>
  </si>
  <si>
    <t>Name of Bidder</t>
  </si>
  <si>
    <t>North Bay
Unit Price
Per Gallon</t>
  </si>
  <si>
    <t>South Bay
Unit Price
Per Gallon</t>
  </si>
  <si>
    <t>South Bay
Unit Price
Per Gallon
2% Acidized</t>
  </si>
  <si>
    <t>South Bay
Unit Price
Per Gallon
5% Acidized</t>
  </si>
  <si>
    <t>Marin-Sonoma-Napa 
Unit Price
Per Gallon</t>
  </si>
  <si>
    <t>Sacramento Area
Unit Price
Per Gallon</t>
  </si>
  <si>
    <t>Univar USA Inc.</t>
  </si>
  <si>
    <t>No Bid</t>
  </si>
  <si>
    <t>Sierra Chemical Co.</t>
  </si>
  <si>
    <t>Lowest Responsive Bid</t>
  </si>
  <si>
    <r>
      <rPr>
        <b/>
        <sz val="12"/>
        <color theme="1"/>
        <rFont val="Calibri"/>
        <family val="2"/>
        <scheme val="minor"/>
      </rPr>
      <t xml:space="preserve">Final </t>
    </r>
    <r>
      <rPr>
        <sz val="12"/>
        <color theme="1"/>
        <rFont val="Calibri"/>
        <family val="2"/>
        <scheme val="minor"/>
      </rPr>
      <t xml:space="preserve">Bid Tabulation for </t>
    </r>
    <r>
      <rPr>
        <b/>
        <sz val="12"/>
        <color theme="1"/>
        <rFont val="Calibri"/>
        <family val="2"/>
        <scheme val="minor"/>
      </rPr>
      <t>Bid No. 01-2019</t>
    </r>
  </si>
  <si>
    <r>
      <t xml:space="preserve">Supply and Delivery of </t>
    </r>
    <r>
      <rPr>
        <b/>
        <sz val="12"/>
        <color theme="1"/>
        <rFont val="Calibri"/>
        <family val="2"/>
        <scheme val="minor"/>
      </rPr>
      <t>Aluminum Sulfate</t>
    </r>
    <r>
      <rPr>
        <sz val="12"/>
        <color theme="1"/>
        <rFont val="Calibri"/>
        <family val="2"/>
        <scheme val="minor"/>
      </rPr>
      <t xml:space="preserve"> for Fiscal Year 2019/2020</t>
    </r>
  </si>
  <si>
    <t>Open Date: Tuesday, April 2, 2019 at 9:00 a.m. PDT</t>
  </si>
  <si>
    <t>Unit Price Per Gallon</t>
  </si>
  <si>
    <t>2% Acidized
Unit Price Per Gal</t>
  </si>
  <si>
    <t>5% Acidized
Unit Price Per Gal</t>
  </si>
  <si>
    <t>Lowest responsive bid</t>
  </si>
  <si>
    <t>In Gallons</t>
  </si>
  <si>
    <t>2% Acidized
In Gals</t>
  </si>
  <si>
    <t>5% Acidized
In Gals</t>
  </si>
  <si>
    <t>Aggregate Cost Calculation:</t>
  </si>
  <si>
    <t>Estimated annual quantity</t>
  </si>
  <si>
    <t>Total est. quantity</t>
  </si>
  <si>
    <t>aggregate cost/gal</t>
  </si>
  <si>
    <t>Per Section 2.16 Method of Award
Bids may be awarded by the participating BACC agencies to the lowest, responsive, and responsible bidder meeting the specifications for bulk loads for the chemical. The lowest responsive bidder will be determined by multiplying the estimated annual quantity for each participating BACC agency by the bid price for their region, and adding up the aggregate cost to all of the participating agencies in the regions. The single bid that results in the lowest overall cost to the participating agencies as a group will be determined by BACC to be the low bid, assuming the bid is determined by BACC to be complete and in compliance with the bid requirements.</t>
  </si>
  <si>
    <t>Comparison of LOWEST OVERALL RESPONSIVE BID to Previous Year's Awarded Bid</t>
  </si>
  <si>
    <t>2017 Bid Awarded to: Chemtrade</t>
  </si>
  <si>
    <t>2017 Awarded Unit Price</t>
  </si>
  <si>
    <t>n/a</t>
  </si>
  <si>
    <t>$ Increase/Decrease in 2018</t>
  </si>
  <si>
    <t xml:space="preserve"> % Increase/Decrease in 2018</t>
  </si>
  <si>
    <t xml:space="preserve">FINAL Bid Tabulation for </t>
  </si>
  <si>
    <r>
      <t xml:space="preserve">Supply and Delivery of </t>
    </r>
    <r>
      <rPr>
        <b/>
        <sz val="12"/>
        <color theme="1"/>
        <rFont val="Calibri"/>
        <family val="2"/>
        <scheme val="minor"/>
      </rPr>
      <t/>
    </r>
  </si>
  <si>
    <t>for the period</t>
  </si>
  <si>
    <t>Bid Open Date</t>
  </si>
  <si>
    <t>44% - 49% Liquid Solution 
Unit Price Per Gallon</t>
  </si>
  <si>
    <t>Optional
5% Acidized
Unit Price Per Gal</t>
  </si>
  <si>
    <t>Optional 
7% Acidized
Unit Price Per Gal</t>
  </si>
  <si>
    <t>Central Valley</t>
  </si>
  <si>
    <r>
      <t xml:space="preserve">Per Section 2.16 Method of Award
Bids may be awarded by the participating BACC agencies to the lowest, responsive, and responsible bidder meeting the specifications for bulk loads for the chemical. The lowest responsive bidder will be determined by multiplying the estimated annual quantity for each participating BACC agency by the bid price for their region, and adding up the aggregate cost to all of the participating agencies in the regions. The </t>
    </r>
    <r>
      <rPr>
        <i/>
        <u/>
        <sz val="10"/>
        <color theme="1"/>
        <rFont val="Calibri"/>
        <family val="2"/>
        <scheme val="minor"/>
      </rPr>
      <t>single bid</t>
    </r>
    <r>
      <rPr>
        <i/>
        <sz val="10"/>
        <color theme="1"/>
        <rFont val="Calibri"/>
        <family val="2"/>
        <scheme val="minor"/>
      </rPr>
      <t xml:space="preserve"> that results in the lowest overall cost to the participating agencies as a group will be determined by BACC to be the low bid, assuming the bid is determined by BACC to be complete and in compliance with the bid requirements.</t>
    </r>
  </si>
  <si>
    <t>44%-49% Only</t>
  </si>
  <si>
    <t>LOWEST OVERALL</t>
  </si>
  <si>
    <t>2018 Bid Awarded to: Chemtrade</t>
  </si>
  <si>
    <t>2018 Awarded Unit Price</t>
  </si>
  <si>
    <t>$ Increase/Decrease in 2019</t>
  </si>
  <si>
    <t xml:space="preserve"> % Increase/Decrease in 2019</t>
  </si>
  <si>
    <r>
      <t xml:space="preserve">Per Section 2.16 Method of Award
Bids may be awarded by the participating BACC agencies to the lowest, responsive, and responsible bidder meeting the specifications for bulk loads for the chemical. The lowest responsive bidder will be determined by multiplying the estimated annual quantity for each participating BACC agency by the bid price for their region, and adding up the aggregate cost to all of the participating agencies in the regions. The </t>
    </r>
    <r>
      <rPr>
        <i/>
        <u/>
        <sz val="10"/>
        <color theme="1"/>
        <rFont val="Calibri"/>
        <family val="2"/>
        <scheme val="minor"/>
      </rPr>
      <t>single bid</t>
    </r>
    <r>
      <rPr>
        <i/>
        <sz val="10"/>
        <color theme="1"/>
        <rFont val="Calibri"/>
        <family val="2"/>
        <scheme val="minor"/>
      </rPr>
      <t xml:space="preserve"> that results in the lowest overall cost to the participating agencies as a group will be determined by BACC to be the low bid, assuming the bid is determined by BACC to be complete and in compliance with the bid requirements. BACC has the right to delete terms or options from the bid contract documents and reserves the right to reject any and all bids and to waive irregularities of said bids.</t>
    </r>
  </si>
  <si>
    <r>
      <t xml:space="preserve">*Highligted bid prices are only to show the </t>
    </r>
    <r>
      <rPr>
        <i/>
        <u/>
        <sz val="10"/>
        <color theme="1"/>
        <rFont val="Calibri"/>
        <family val="2"/>
        <scheme val="minor"/>
      </rPr>
      <t>apparent</t>
    </r>
    <r>
      <rPr>
        <i/>
        <sz val="10"/>
        <color theme="1"/>
        <rFont val="Calibri"/>
        <family val="2"/>
        <scheme val="minor"/>
      </rPr>
      <t xml:space="preserve"> low bid and should not be construed as any indication that BACC has accepted such bid as responsive; see bid review for award recommendation.</t>
    </r>
  </si>
  <si>
    <t>Bid Results for Project 01-2022 ALUMINUM SULFATE</t>
  </si>
  <si>
    <t>Issued on 01/27/2022</t>
  </si>
  <si>
    <t>Bid Due on February 24, 2022  4:00 PM (PDT)</t>
  </si>
  <si>
    <t>Exported on 02/24/2022</t>
  </si>
  <si>
    <t>ALUMINUM SULFATE 2% Acidized Liquid Solutions (Optional bid item)</t>
  </si>
  <si>
    <t>Section</t>
  </si>
  <si>
    <t>Description</t>
  </si>
  <si>
    <t>Unit of Measure</t>
  </si>
  <si>
    <t>gal</t>
  </si>
  <si>
    <t>Bid No. 01-2019</t>
  </si>
  <si>
    <t>Aluminum Sulfate</t>
  </si>
  <si>
    <t>FYE 2019/2020</t>
  </si>
  <si>
    <t>Tuesday, April 2, 2019 at 9:00 PDT</t>
  </si>
  <si>
    <t>Bid Results for Project 01-2023 ALUMINUM SULFATE</t>
  </si>
  <si>
    <t>Bid Due on February 23, 2023  4:00 PM (PDT)</t>
  </si>
  <si>
    <t>Bid Results for Project 01-2024 ALUMINUM SULFATE</t>
  </si>
  <si>
    <t>Bid Due on February 22, 2024  4:00 PM (PDT)</t>
  </si>
  <si>
    <t>East Bay</t>
  </si>
  <si>
    <t xml:space="preserve">East Bay </t>
  </si>
  <si>
    <t>N/A</t>
  </si>
  <si>
    <t>overall lowest</t>
  </si>
  <si>
    <t>2.16 Method of Award
Bids may be awarded to the lowest responsive and responsible bidder meeting the specifications for bulk loads for the chemical. The lowest responsive bidder will be determined by multiplying the estimated annual quantity for each participating BACC agency by the bid price for their region and adding up the aggregate cost to all of the participating agencies in the regions. The single bid that results in the lowest overall cost to the participating agencies as a group will be determined by BACC to be the low bid,
assuming the bid is determined by BACC to be complete and in compliance with the bid requirements. BACC has the right to delete terms or options from the bid contract documents and reserves the right to reject any and all bids and to waive irregularities in said bids.</t>
  </si>
  <si>
    <t>Bid Results for Project 01-2025 ALUMINUM SULFATE</t>
  </si>
  <si>
    <t>Bid Due on February 20, 2025  4:00 PM (PDT)</t>
  </si>
  <si>
    <t xml:space="preserve">Overall lowest </t>
  </si>
  <si>
    <t>Bid Results for Project 01-2026 ALUMINUM SULFATE</t>
  </si>
  <si>
    <t>Bid Due on February  19, 2026  4:00 PM (PDT)</t>
  </si>
  <si>
    <t>Aluminum Sulfate 2% Acidized (OPTIONAL BID ITEM)</t>
  </si>
  <si>
    <t>Aluminum Sulfate 5% Acidized (OPTIONAL BID ITEM)</t>
  </si>
  <si>
    <t>2% optional</t>
  </si>
  <si>
    <t>5% optional</t>
  </si>
  <si>
    <t>Bid Due on February 19, 2025  4:00 PM (PDT)</t>
  </si>
  <si>
    <t>y</t>
  </si>
  <si>
    <t>y - see below</t>
  </si>
  <si>
    <t>Chemical Transfer</t>
  </si>
  <si>
    <t>ChemTrade  &amp; Bay Point</t>
  </si>
  <si>
    <t>none</t>
  </si>
  <si>
    <t>yes - see below</t>
  </si>
  <si>
    <t>3 &amp; 16</t>
  </si>
  <si>
    <t>Lowest Responsive Responsible Bidder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</si>
</sst>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7" formatCode="&quot;$&quot;#,##0.00_);\(&quot;$&quot;#,##0.00\)"/>
    <numFmt numFmtId="41" formatCode="_(* #,##0_);_(* \(#,##0\);_(* &quot;-&quot;_);_(@_)"/>
    <numFmt numFmtId="43" formatCode="_(* #,##0.00_);_(* \(#,##0.00\);_(* &quot;-&quot;??_);_(@_)"/>
    <numFmt numFmtId="164" formatCode="&quot;$&quot;#,##0.0000"/>
    <numFmt numFmtId="165" formatCode="#,##0.0000"/>
    <numFmt numFmtId="166" formatCode="&quot;$&quot;#,##0.000"/>
    <numFmt numFmtId="167" formatCode="&quot;$&quot;#,##0.00"/>
    <numFmt numFmtId="168" formatCode="&quot;$&quot;#,##0.00000"/>
    <numFmt numFmtId="169" formatCode="0.0000"/>
  </numFmts>
  <fonts count="20" x14ac:knownFonts="1">
    <font>
      <sz val="11"/>
      <color theme="1"/>
      <name val="Calibri"/>
      <family val="2"/>
      <scheme val="minor"/>
    </font>
    <font>
      <b/>
      <sz val="11"/>
      <color theme="1"/>
      <name val="Calibri"/>
      <family val="2"/>
      <scheme val="minor"/>
    </font>
    <font>
      <b/>
      <sz val="11"/>
      <color rgb="FFFF0000"/>
      <name val="Calibri"/>
      <family val="2"/>
      <scheme val="minor"/>
    </font>
    <font>
      <b/>
      <sz val="11"/>
      <name val="Calibri"/>
      <family val="2"/>
      <scheme val="minor"/>
    </font>
    <font>
      <sz val="11"/>
      <color theme="1"/>
      <name val="Calibri"/>
      <family val="2"/>
    </font>
    <font>
      <sz val="11"/>
      <name val="Calibri"/>
      <family val="2"/>
    </font>
    <font>
      <i/>
      <sz val="11"/>
      <color theme="1"/>
      <name val="Calibri"/>
      <family val="2"/>
      <scheme val="minor"/>
    </font>
    <font>
      <sz val="11"/>
      <color theme="1"/>
      <name val="Calibri"/>
      <family val="2"/>
      <scheme val="minor"/>
    </font>
    <font>
      <b/>
      <sz val="14"/>
      <color theme="1"/>
      <name val="Calibri"/>
      <family val="2"/>
      <scheme val="minor"/>
    </font>
    <font>
      <sz val="9"/>
      <color theme="1"/>
      <name val="Calibri"/>
      <family val="2"/>
      <scheme val="minor"/>
    </font>
    <font>
      <b/>
      <sz val="9"/>
      <color indexed="81"/>
      <name val="Tahoma"/>
      <family val="2"/>
    </font>
    <font>
      <sz val="9"/>
      <color indexed="81"/>
      <name val="Tahoma"/>
      <family val="2"/>
    </font>
    <font>
      <b/>
      <sz val="10"/>
      <color theme="1"/>
      <name val="Calibri"/>
      <family val="2"/>
      <scheme val="minor"/>
    </font>
    <font>
      <sz val="10"/>
      <color theme="1"/>
      <name val="Calibri"/>
      <family val="2"/>
      <scheme val="minor"/>
    </font>
    <font>
      <sz val="12"/>
      <color theme="1"/>
      <name val="Calibri"/>
      <family val="2"/>
      <scheme val="minor"/>
    </font>
    <font>
      <b/>
      <sz val="12"/>
      <color theme="1"/>
      <name val="Calibri"/>
      <family val="2"/>
      <scheme val="minor"/>
    </font>
    <font>
      <b/>
      <i/>
      <sz val="10"/>
      <color theme="1"/>
      <name val="Calibri"/>
      <family val="2"/>
      <scheme val="minor"/>
    </font>
    <font>
      <b/>
      <u/>
      <sz val="11"/>
      <color theme="1"/>
      <name val="Calibri"/>
      <family val="2"/>
      <scheme val="minor"/>
    </font>
    <font>
      <i/>
      <sz val="10"/>
      <color theme="1"/>
      <name val="Calibri"/>
      <family val="2"/>
      <scheme val="minor"/>
    </font>
    <font>
      <i/>
      <u/>
      <sz val="10"/>
      <color theme="1"/>
      <name val="Calibri"/>
      <family val="2"/>
      <scheme val="minor"/>
    </font>
  </fonts>
  <fills count="3">
    <fill>
      <patternFill patternType="none"/>
    </fill>
    <fill>
      <patternFill patternType="gray125"/>
    </fill>
    <fill>
      <patternFill patternType="solid">
        <fgColor rgb="FFFFFF00"/>
        <bgColor indexed="64"/>
      </patternFill>
    </fill>
  </fills>
  <borders count="58">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
      <left style="medium">
        <color theme="2" tint="-0.249977111117893"/>
      </left>
      <right/>
      <top style="medium">
        <color theme="2" tint="-0.249977111117893"/>
      </top>
      <bottom style="medium">
        <color theme="2" tint="-0.249977111117893"/>
      </bottom>
      <diagonal/>
    </border>
    <border>
      <left style="thin">
        <color theme="2" tint="-0.249977111117893"/>
      </left>
      <right style="thin">
        <color theme="2" tint="-0.249977111117893"/>
      </right>
      <top style="medium">
        <color theme="2" tint="-0.249977111117893"/>
      </top>
      <bottom style="medium">
        <color theme="2" tint="-0.249977111117893"/>
      </bottom>
      <diagonal/>
    </border>
    <border>
      <left/>
      <right style="medium">
        <color theme="2" tint="-0.249977111117893"/>
      </right>
      <top style="medium">
        <color theme="2" tint="-0.249977111117893"/>
      </top>
      <bottom style="medium">
        <color theme="2" tint="-0.249977111117893"/>
      </bottom>
      <diagonal/>
    </border>
    <border>
      <left style="thin">
        <color theme="2" tint="-0.249977111117893"/>
      </left>
      <right style="thin">
        <color theme="2" tint="-0.249977111117893"/>
      </right>
      <top/>
      <bottom style="thin">
        <color theme="2" tint="-0.249977111117893"/>
      </bottom>
      <diagonal/>
    </border>
    <border>
      <left style="thin">
        <color theme="2" tint="-0.249977111117893"/>
      </left>
      <right style="thin">
        <color theme="2" tint="-0.249977111117893"/>
      </right>
      <top style="thin">
        <color theme="2" tint="-0.249977111117893"/>
      </top>
      <bottom style="thin">
        <color theme="2" tint="-0.249977111117893"/>
      </bottom>
      <diagonal/>
    </border>
    <border>
      <left style="thin">
        <color indexed="64"/>
      </left>
      <right/>
      <top style="thin">
        <color indexed="64"/>
      </top>
      <bottom style="medium">
        <color theme="2" tint="-0.249977111117893"/>
      </bottom>
      <diagonal/>
    </border>
    <border>
      <left/>
      <right/>
      <top style="thin">
        <color indexed="64"/>
      </top>
      <bottom style="medium">
        <color theme="2" tint="-0.249977111117893"/>
      </bottom>
      <diagonal/>
    </border>
    <border>
      <left/>
      <right style="thin">
        <color indexed="64"/>
      </right>
      <top style="thin">
        <color indexed="64"/>
      </top>
      <bottom style="medium">
        <color theme="2" tint="-0.249977111117893"/>
      </bottom>
      <diagonal/>
    </border>
    <border>
      <left style="thin">
        <color indexed="64"/>
      </left>
      <right style="thin">
        <color indexed="64"/>
      </right>
      <top style="thin">
        <color indexed="64"/>
      </top>
      <bottom style="medium">
        <color theme="2" tint="-0.249977111117893"/>
      </bottom>
      <diagonal/>
    </border>
    <border>
      <left style="thin">
        <color indexed="64"/>
      </left>
      <right style="thin">
        <color theme="2" tint="-0.249977111117893"/>
      </right>
      <top style="medium">
        <color theme="2" tint="-0.249977111117893"/>
      </top>
      <bottom style="thin">
        <color indexed="64"/>
      </bottom>
      <diagonal/>
    </border>
    <border>
      <left style="thin">
        <color theme="2" tint="-0.249977111117893"/>
      </left>
      <right style="thin">
        <color theme="2" tint="-0.249977111117893"/>
      </right>
      <top style="medium">
        <color theme="2" tint="-0.249977111117893"/>
      </top>
      <bottom style="thin">
        <color indexed="64"/>
      </bottom>
      <diagonal/>
    </border>
    <border>
      <left style="thin">
        <color theme="2" tint="-0.249977111117893"/>
      </left>
      <right style="thin">
        <color indexed="64"/>
      </right>
      <top style="medium">
        <color theme="2" tint="-0.249977111117893"/>
      </top>
      <bottom style="thin">
        <color indexed="64"/>
      </bottom>
      <diagonal/>
    </border>
    <border>
      <left style="thin">
        <color indexed="64"/>
      </left>
      <right style="thin">
        <color indexed="64"/>
      </right>
      <top style="medium">
        <color theme="2" tint="-0.249977111117893"/>
      </top>
      <bottom style="thin">
        <color indexed="64"/>
      </bottom>
      <diagonal/>
    </border>
    <border>
      <left/>
      <right style="thin">
        <color indexed="64"/>
      </right>
      <top style="medium">
        <color theme="2" tint="-0.249977111117893"/>
      </top>
      <bottom style="thin">
        <color indexed="64"/>
      </bottom>
      <diagonal/>
    </border>
    <border>
      <left style="thin">
        <color indexed="64"/>
      </left>
      <right style="thin">
        <color indexed="64"/>
      </right>
      <top/>
      <bottom style="thin">
        <color theme="2" tint="-0.249977111117893"/>
      </bottom>
      <diagonal/>
    </border>
    <border>
      <left style="thin">
        <color theme="2" tint="-0.249977111117893"/>
      </left>
      <right style="thin">
        <color indexed="64"/>
      </right>
      <top/>
      <bottom style="thin">
        <color theme="2" tint="-0.249977111117893"/>
      </bottom>
      <diagonal/>
    </border>
    <border>
      <left/>
      <right style="thin">
        <color indexed="64"/>
      </right>
      <top/>
      <bottom style="thin">
        <color theme="2" tint="-0.249977111117893"/>
      </bottom>
      <diagonal/>
    </border>
    <border>
      <left style="thin">
        <color theme="2" tint="-0.249977111117893"/>
      </left>
      <right style="thin">
        <color indexed="64"/>
      </right>
      <top style="thin">
        <color theme="2" tint="-0.249977111117893"/>
      </top>
      <bottom style="thin">
        <color theme="2" tint="-0.249977111117893"/>
      </bottom>
      <diagonal/>
    </border>
    <border>
      <left style="thin">
        <color indexed="64"/>
      </left>
      <right style="thin">
        <color indexed="64"/>
      </right>
      <top style="thin">
        <color theme="2" tint="-0.249977111117893"/>
      </top>
      <bottom style="thin">
        <color theme="2" tint="-0.249977111117893"/>
      </bottom>
      <diagonal/>
    </border>
    <border>
      <left/>
      <right style="thin">
        <color indexed="64"/>
      </right>
      <top style="thin">
        <color theme="2" tint="-0.249977111117893"/>
      </top>
      <bottom style="thin">
        <color theme="2" tint="-0.249977111117893"/>
      </bottom>
      <diagonal/>
    </border>
    <border>
      <left style="thin">
        <color indexed="64"/>
      </left>
      <right style="thin">
        <color indexed="64"/>
      </right>
      <top style="thin">
        <color theme="2" tint="-0.249977111117893"/>
      </top>
      <bottom style="thin">
        <color indexed="64"/>
      </bottom>
      <diagonal/>
    </border>
    <border>
      <left style="thin">
        <color theme="2" tint="-0.249977111117893"/>
      </left>
      <right style="thin">
        <color theme="2" tint="-0.249977111117893"/>
      </right>
      <top style="thin">
        <color theme="2" tint="-0.249977111117893"/>
      </top>
      <bottom style="thin">
        <color indexed="64"/>
      </bottom>
      <diagonal/>
    </border>
    <border>
      <left style="thin">
        <color theme="2" tint="-0.249977111117893"/>
      </left>
      <right style="thin">
        <color indexed="64"/>
      </right>
      <top style="thin">
        <color theme="2" tint="-0.249977111117893"/>
      </top>
      <bottom style="thin">
        <color indexed="64"/>
      </bottom>
      <diagonal/>
    </border>
    <border>
      <left/>
      <right style="thin">
        <color indexed="64"/>
      </right>
      <top style="thin">
        <color theme="2" tint="-0.249977111117893"/>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theme="2" tint="-0.249977111117893"/>
      </right>
      <top/>
      <bottom/>
      <diagonal/>
    </border>
    <border>
      <left/>
      <right style="thin">
        <color theme="2" tint="-0.249977111117893"/>
      </right>
      <top/>
      <bottom style="thin">
        <color indexed="64"/>
      </bottom>
      <diagonal/>
    </border>
    <border>
      <left style="thin">
        <color indexed="64"/>
      </left>
      <right style="thin">
        <color indexed="64"/>
      </right>
      <top style="thin">
        <color indexed="64"/>
      </top>
      <bottom style="thin">
        <color theme="0" tint="-0.24994659260841701"/>
      </bottom>
      <diagonal/>
    </border>
    <border>
      <left style="thin">
        <color theme="2" tint="-0.249977111117893"/>
      </left>
      <right style="thin">
        <color theme="2" tint="-0.249977111117893"/>
      </right>
      <top style="thin">
        <color indexed="64"/>
      </top>
      <bottom style="thin">
        <color theme="0" tint="-0.24994659260841701"/>
      </bottom>
      <diagonal/>
    </border>
    <border>
      <left style="thin">
        <color theme="2" tint="-0.249977111117893"/>
      </left>
      <right style="thin">
        <color indexed="64"/>
      </right>
      <top style="thin">
        <color indexed="64"/>
      </top>
      <bottom style="thin">
        <color theme="0" tint="-0.24994659260841701"/>
      </bottom>
      <diagonal/>
    </border>
    <border>
      <left/>
      <right style="thin">
        <color indexed="64"/>
      </right>
      <top style="thin">
        <color indexed="64"/>
      </top>
      <bottom style="thin">
        <color theme="0" tint="-0.24994659260841701"/>
      </bottom>
      <diagonal/>
    </border>
    <border>
      <left style="thin">
        <color indexed="64"/>
      </left>
      <right style="thin">
        <color theme="0" tint="-0.34998626667073579"/>
      </right>
      <top style="thin">
        <color theme="0" tint="-0.24994659260841701"/>
      </top>
      <bottom style="thin">
        <color theme="0" tint="-0.24994659260841701"/>
      </bottom>
      <diagonal/>
    </border>
    <border>
      <left style="thin">
        <color theme="2" tint="-0.249977111117893"/>
      </left>
      <right style="thin">
        <color theme="2" tint="-0.249977111117893"/>
      </right>
      <top style="thin">
        <color theme="0" tint="-0.24994659260841701"/>
      </top>
      <bottom style="thin">
        <color theme="0" tint="-0.24994659260841701"/>
      </bottom>
      <diagonal/>
    </border>
    <border>
      <left style="thin">
        <color theme="2" tint="-0.249977111117893"/>
      </left>
      <right style="thin">
        <color indexed="64"/>
      </right>
      <top style="thin">
        <color theme="0" tint="-0.24994659260841701"/>
      </top>
      <bottom style="thin">
        <color theme="0" tint="-0.24994659260841701"/>
      </bottom>
      <diagonal/>
    </border>
    <border>
      <left style="thin">
        <color indexed="64"/>
      </left>
      <right style="thin">
        <color indexed="64"/>
      </right>
      <top style="thin">
        <color theme="0" tint="-0.24994659260841701"/>
      </top>
      <bottom style="thin">
        <color theme="0" tint="-0.24994659260841701"/>
      </bottom>
      <diagonal/>
    </border>
    <border>
      <left/>
      <right style="thin">
        <color indexed="64"/>
      </right>
      <top style="thin">
        <color theme="0" tint="-0.24994659260841701"/>
      </top>
      <bottom style="thin">
        <color theme="0" tint="-0.24994659260841701"/>
      </bottom>
      <diagonal/>
    </border>
    <border>
      <left style="thin">
        <color indexed="64"/>
      </left>
      <right style="thin">
        <color theme="0" tint="-0.34998626667073579"/>
      </right>
      <top style="thin">
        <color theme="0" tint="-0.24994659260841701"/>
      </top>
      <bottom style="thin">
        <color indexed="64"/>
      </bottom>
      <diagonal/>
    </border>
    <border>
      <left style="thin">
        <color theme="2" tint="-0.249977111117893"/>
      </left>
      <right style="thin">
        <color theme="2" tint="-0.249977111117893"/>
      </right>
      <top style="thin">
        <color theme="0" tint="-0.24994659260841701"/>
      </top>
      <bottom style="thin">
        <color indexed="64"/>
      </bottom>
      <diagonal/>
    </border>
    <border>
      <left style="thin">
        <color theme="2" tint="-0.249977111117893"/>
      </left>
      <right style="thin">
        <color indexed="64"/>
      </right>
      <top style="thin">
        <color theme="0" tint="-0.24994659260841701"/>
      </top>
      <bottom style="thin">
        <color indexed="64"/>
      </bottom>
      <diagonal/>
    </border>
    <border>
      <left style="thin">
        <color indexed="64"/>
      </left>
      <right style="thin">
        <color indexed="64"/>
      </right>
      <top style="thin">
        <color theme="0" tint="-0.24994659260841701"/>
      </top>
      <bottom style="thin">
        <color indexed="64"/>
      </bottom>
      <diagonal/>
    </border>
    <border>
      <left/>
      <right style="thin">
        <color indexed="64"/>
      </right>
      <top style="thin">
        <color theme="0" tint="-0.24994659260841701"/>
      </top>
      <bottom style="thin">
        <color indexed="64"/>
      </bottom>
      <diagonal/>
    </border>
    <border>
      <left style="thin">
        <color theme="2" tint="-0.249977111117893"/>
      </left>
      <right/>
      <top style="thin">
        <color theme="2" tint="-0.249977111117893"/>
      </top>
      <bottom style="thin">
        <color indexed="64"/>
      </bottom>
      <diagonal/>
    </border>
    <border>
      <left style="thin">
        <color indexed="64"/>
      </left>
      <right/>
      <top style="thin">
        <color theme="0" tint="-0.24994659260841701"/>
      </top>
      <bottom style="thin">
        <color theme="0" tint="-0.24994659260841701"/>
      </bottom>
      <diagonal/>
    </border>
    <border>
      <left style="thin">
        <color indexed="64"/>
      </left>
      <right style="thin">
        <color theme="2" tint="-0.249977111117893"/>
      </right>
      <top style="thin">
        <color theme="0" tint="-0.24994659260841701"/>
      </top>
      <bottom style="thin">
        <color theme="0" tint="-0.24994659260841701"/>
      </bottom>
      <diagonal/>
    </border>
    <border>
      <left style="thin">
        <color indexed="64"/>
      </left>
      <right/>
      <top style="thin">
        <color theme="0" tint="-0.24994659260841701"/>
      </top>
      <bottom style="thin">
        <color indexed="64"/>
      </bottom>
      <diagonal/>
    </border>
    <border>
      <left style="thin">
        <color indexed="64"/>
      </left>
      <right style="thin">
        <color theme="2" tint="-0.249977111117893"/>
      </right>
      <top style="thin">
        <color theme="0" tint="-0.24994659260841701"/>
      </top>
      <bottom style="thin">
        <color indexed="64"/>
      </bottom>
      <diagonal/>
    </border>
    <border>
      <left style="thin">
        <color indexed="64"/>
      </left>
      <right/>
      <top/>
      <bottom style="thin">
        <color theme="2" tint="-0.249977111117893"/>
      </bottom>
      <diagonal/>
    </border>
    <border>
      <left style="thin">
        <color indexed="64"/>
      </left>
      <right/>
      <top style="thin">
        <color theme="2" tint="-0.249977111117893"/>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s>
  <cellStyleXfs count="3">
    <xf numFmtId="0" fontId="0" fillId="0" borderId="0"/>
    <xf numFmtId="43" fontId="7" fillId="0" borderId="0" applyFont="0" applyFill="0" applyBorder="0" applyAlignment="0" applyProtection="0"/>
    <xf numFmtId="9" fontId="7" fillId="0" borderId="0" applyFont="0" applyFill="0" applyBorder="0" applyAlignment="0" applyProtection="0"/>
  </cellStyleXfs>
  <cellXfs count="174">
    <xf numFmtId="0" fontId="0" fillId="0" borderId="0" xfId="0"/>
    <xf numFmtId="0" fontId="1" fillId="0" borderId="0" xfId="0" applyFont="1"/>
    <xf numFmtId="0" fontId="1" fillId="0" borderId="0" xfId="0" applyFont="1" applyAlignment="1">
      <alignment wrapText="1"/>
    </xf>
    <xf numFmtId="0" fontId="0" fillId="0" borderId="0" xfId="0" applyAlignment="1">
      <alignment wrapText="1"/>
    </xf>
    <xf numFmtId="0" fontId="0" fillId="0" borderId="0" xfId="0" applyAlignment="1">
      <alignment horizontal="center" wrapText="1"/>
    </xf>
    <xf numFmtId="0" fontId="0" fillId="0" borderId="1" xfId="0" applyBorder="1" applyAlignment="1">
      <alignment wrapText="1"/>
    </xf>
    <xf numFmtId="0" fontId="1" fillId="0" borderId="1" xfId="0" applyFont="1" applyBorder="1" applyAlignment="1">
      <alignment wrapText="1"/>
    </xf>
    <xf numFmtId="0" fontId="1" fillId="0" borderId="1" xfId="0" applyFont="1" applyBorder="1"/>
    <xf numFmtId="0" fontId="0" fillId="0" borderId="0" xfId="0" applyAlignment="1">
      <alignment horizontal="center"/>
    </xf>
    <xf numFmtId="0" fontId="4" fillId="0" borderId="1" xfId="0" applyFont="1" applyBorder="1" applyAlignment="1">
      <alignment horizontal="center" vertical="center" wrapText="1"/>
    </xf>
    <xf numFmtId="0" fontId="0" fillId="0" borderId="1" xfId="0" applyBorder="1" applyAlignment="1">
      <alignment vertical="top" wrapText="1"/>
    </xf>
    <xf numFmtId="165" fontId="0" fillId="2" borderId="0" xfId="0" applyNumberFormat="1" applyFill="1"/>
    <xf numFmtId="165" fontId="0" fillId="0" borderId="0" xfId="0" applyNumberFormat="1"/>
    <xf numFmtId="0" fontId="5" fillId="0" borderId="1" xfId="0" applyFont="1" applyBorder="1" applyAlignment="1">
      <alignment horizontal="center" vertical="center" wrapText="1"/>
    </xf>
    <xf numFmtId="0" fontId="2" fillId="0" borderId="1" xfId="0" applyFont="1" applyBorder="1" applyAlignment="1">
      <alignment horizontal="right" vertical="top" wrapText="1"/>
    </xf>
    <xf numFmtId="0" fontId="6" fillId="0" borderId="0" xfId="0" applyFont="1"/>
    <xf numFmtId="0" fontId="8" fillId="0" borderId="0" xfId="0" applyFont="1"/>
    <xf numFmtId="0" fontId="9" fillId="0" borderId="3" xfId="0" applyFont="1" applyBorder="1"/>
    <xf numFmtId="0" fontId="9" fillId="0" borderId="3" xfId="0" applyFont="1" applyBorder="1" applyAlignment="1">
      <alignment horizontal="center"/>
    </xf>
    <xf numFmtId="0" fontId="9" fillId="0" borderId="0" xfId="0" applyFont="1"/>
    <xf numFmtId="0" fontId="9" fillId="0" borderId="4" xfId="0" applyFont="1" applyBorder="1" applyAlignment="1">
      <alignment wrapText="1"/>
    </xf>
    <xf numFmtId="0" fontId="9" fillId="0" borderId="4" xfId="0" applyFont="1" applyBorder="1" applyAlignment="1">
      <alignment horizontal="center" wrapText="1"/>
    </xf>
    <xf numFmtId="0" fontId="9" fillId="0" borderId="0" xfId="0" applyFont="1" applyAlignment="1">
      <alignment wrapText="1"/>
    </xf>
    <xf numFmtId="0" fontId="9" fillId="0" borderId="5" xfId="0" applyFont="1" applyBorder="1"/>
    <xf numFmtId="164" fontId="9" fillId="0" borderId="5" xfId="0" applyNumberFormat="1" applyFont="1" applyBorder="1" applyAlignment="1">
      <alignment horizontal="center"/>
    </xf>
    <xf numFmtId="0" fontId="9" fillId="0" borderId="1" xfId="0" applyFont="1" applyBorder="1"/>
    <xf numFmtId="164" fontId="9" fillId="0" borderId="1" xfId="0" applyNumberFormat="1" applyFont="1" applyBorder="1" applyAlignment="1">
      <alignment horizontal="center"/>
    </xf>
    <xf numFmtId="0" fontId="12" fillId="0" borderId="0" xfId="0" applyFont="1"/>
    <xf numFmtId="0" fontId="13" fillId="0" borderId="0" xfId="0" applyFont="1"/>
    <xf numFmtId="0" fontId="12" fillId="0" borderId="6" xfId="0" applyFont="1" applyBorder="1"/>
    <xf numFmtId="0" fontId="12" fillId="0" borderId="7" xfId="0" applyFont="1" applyBorder="1" applyAlignment="1">
      <alignment horizontal="center" wrapText="1"/>
    </xf>
    <xf numFmtId="0" fontId="12" fillId="0" borderId="8" xfId="0" applyFont="1" applyBorder="1" applyAlignment="1">
      <alignment horizontal="center" wrapText="1"/>
    </xf>
    <xf numFmtId="0" fontId="13" fillId="0" borderId="9" xfId="0" applyFont="1" applyBorder="1"/>
    <xf numFmtId="166" fontId="13" fillId="0" borderId="9" xfId="0" applyNumberFormat="1" applyFont="1" applyBorder="1" applyAlignment="1">
      <alignment horizontal="center"/>
    </xf>
    <xf numFmtId="167" fontId="13" fillId="0" borderId="9" xfId="0" applyNumberFormat="1" applyFont="1" applyBorder="1" applyAlignment="1">
      <alignment horizontal="center"/>
    </xf>
    <xf numFmtId="0" fontId="13" fillId="2" borderId="10" xfId="0" applyFont="1" applyFill="1" applyBorder="1"/>
    <xf numFmtId="164" fontId="13" fillId="2" borderId="10" xfId="0" applyNumberFormat="1" applyFont="1" applyFill="1" applyBorder="1" applyAlignment="1">
      <alignment horizontal="center"/>
    </xf>
    <xf numFmtId="166" fontId="13" fillId="0" borderId="10" xfId="0" applyNumberFormat="1" applyFont="1" applyBorder="1" applyAlignment="1">
      <alignment horizontal="center"/>
    </xf>
    <xf numFmtId="166" fontId="13" fillId="0" borderId="0" xfId="0" applyNumberFormat="1" applyFont="1"/>
    <xf numFmtId="0" fontId="13" fillId="2" borderId="0" xfId="0" applyFont="1" applyFill="1"/>
    <xf numFmtId="0" fontId="14" fillId="0" borderId="0" xfId="0" applyFont="1"/>
    <xf numFmtId="0" fontId="1" fillId="0" borderId="14" xfId="0" applyFont="1" applyBorder="1" applyAlignment="1">
      <alignment horizontal="center" wrapText="1"/>
    </xf>
    <xf numFmtId="0" fontId="1" fillId="0" borderId="15" xfId="0" applyFont="1" applyBorder="1" applyAlignment="1">
      <alignment horizontal="center" wrapText="1"/>
    </xf>
    <xf numFmtId="0" fontId="1" fillId="0" borderId="16" xfId="0" applyFont="1" applyBorder="1" applyAlignment="1">
      <alignment horizontal="center" wrapText="1"/>
    </xf>
    <xf numFmtId="0" fontId="1" fillId="0" borderId="17" xfId="0" applyFont="1" applyBorder="1" applyAlignment="1">
      <alignment horizontal="center" wrapText="1"/>
    </xf>
    <xf numFmtId="0" fontId="1" fillId="0" borderId="18" xfId="0" applyFont="1" applyBorder="1" applyAlignment="1">
      <alignment horizontal="center" wrapText="1"/>
    </xf>
    <xf numFmtId="0" fontId="1" fillId="0" borderId="19" xfId="0" applyFont="1" applyBorder="1" applyAlignment="1">
      <alignment horizontal="center" wrapText="1"/>
    </xf>
    <xf numFmtId="164" fontId="0" fillId="0" borderId="20" xfId="0" applyNumberFormat="1" applyBorder="1" applyAlignment="1">
      <alignment horizontal="left"/>
    </xf>
    <xf numFmtId="168" fontId="0" fillId="0" borderId="9" xfId="0" applyNumberFormat="1" applyBorder="1" applyAlignment="1">
      <alignment horizontal="center"/>
    </xf>
    <xf numFmtId="168" fontId="0" fillId="0" borderId="21" xfId="0" applyNumberFormat="1" applyBorder="1" applyAlignment="1">
      <alignment horizontal="center"/>
    </xf>
    <xf numFmtId="168" fontId="0" fillId="0" borderId="20" xfId="0" applyNumberFormat="1" applyBorder="1" applyAlignment="1">
      <alignment horizontal="center"/>
    </xf>
    <xf numFmtId="168" fontId="0" fillId="0" borderId="22" xfId="0" applyNumberFormat="1" applyBorder="1" applyAlignment="1">
      <alignment horizontal="center"/>
    </xf>
    <xf numFmtId="168" fontId="0" fillId="0" borderId="10" xfId="0" applyNumberFormat="1" applyBorder="1" applyAlignment="1">
      <alignment horizontal="center"/>
    </xf>
    <xf numFmtId="168" fontId="0" fillId="0" borderId="23" xfId="0" applyNumberFormat="1" applyBorder="1" applyAlignment="1">
      <alignment horizontal="center"/>
    </xf>
    <xf numFmtId="168" fontId="0" fillId="0" borderId="24" xfId="0" applyNumberFormat="1" applyBorder="1" applyAlignment="1">
      <alignment horizontal="center"/>
    </xf>
    <xf numFmtId="168" fontId="0" fillId="0" borderId="25" xfId="0" applyNumberFormat="1" applyBorder="1" applyAlignment="1">
      <alignment horizontal="center"/>
    </xf>
    <xf numFmtId="164" fontId="0" fillId="2" borderId="26" xfId="0" applyNumberFormat="1" applyFill="1" applyBorder="1" applyAlignment="1">
      <alignment horizontal="left"/>
    </xf>
    <xf numFmtId="168" fontId="0" fillId="2" borderId="27" xfId="0" applyNumberFormat="1" applyFill="1" applyBorder="1" applyAlignment="1">
      <alignment horizontal="center"/>
    </xf>
    <xf numFmtId="168" fontId="0" fillId="2" borderId="28" xfId="0" applyNumberFormat="1" applyFill="1" applyBorder="1" applyAlignment="1">
      <alignment horizontal="center"/>
    </xf>
    <xf numFmtId="168" fontId="0" fillId="2" borderId="26" xfId="0" applyNumberFormat="1" applyFill="1" applyBorder="1" applyAlignment="1">
      <alignment horizontal="center"/>
    </xf>
    <xf numFmtId="168" fontId="0" fillId="2" borderId="29" xfId="0" applyNumberFormat="1" applyFill="1" applyBorder="1" applyAlignment="1">
      <alignment horizontal="center"/>
    </xf>
    <xf numFmtId="164" fontId="0" fillId="0" borderId="0" xfId="0" applyNumberFormat="1" applyAlignment="1">
      <alignment horizontal="left"/>
    </xf>
    <xf numFmtId="168" fontId="0" fillId="0" borderId="0" xfId="0" applyNumberFormat="1" applyAlignment="1">
      <alignment horizontal="center"/>
    </xf>
    <xf numFmtId="0" fontId="16" fillId="2" borderId="0" xfId="0" applyFont="1" applyFill="1"/>
    <xf numFmtId="0" fontId="17" fillId="0" borderId="0" xfId="0" applyFont="1"/>
    <xf numFmtId="0" fontId="3" fillId="0" borderId="2" xfId="0" applyFont="1" applyBorder="1"/>
    <xf numFmtId="3" fontId="3" fillId="0" borderId="30" xfId="1" applyNumberFormat="1" applyFont="1" applyBorder="1" applyAlignment="1">
      <alignment horizontal="center"/>
    </xf>
    <xf numFmtId="3" fontId="3" fillId="0" borderId="31" xfId="1" applyNumberFormat="1" applyFont="1" applyBorder="1" applyAlignment="1">
      <alignment horizontal="center"/>
    </xf>
    <xf numFmtId="3" fontId="3" fillId="0" borderId="1" xfId="1" applyNumberFormat="1" applyFont="1" applyBorder="1" applyAlignment="1">
      <alignment horizontal="center"/>
    </xf>
    <xf numFmtId="3" fontId="0" fillId="0" borderId="0" xfId="0" applyNumberFormat="1"/>
    <xf numFmtId="167" fontId="0" fillId="0" borderId="9" xfId="0" applyNumberFormat="1" applyBorder="1" applyAlignment="1">
      <alignment horizontal="center"/>
    </xf>
    <xf numFmtId="167" fontId="0" fillId="0" borderId="21" xfId="0" applyNumberFormat="1" applyBorder="1" applyAlignment="1">
      <alignment horizontal="center"/>
    </xf>
    <xf numFmtId="167" fontId="0" fillId="0" borderId="20" xfId="0" applyNumberFormat="1" applyBorder="1" applyAlignment="1">
      <alignment horizontal="center"/>
    </xf>
    <xf numFmtId="167" fontId="0" fillId="0" borderId="22" xfId="0" applyNumberFormat="1" applyBorder="1" applyAlignment="1">
      <alignment horizontal="center"/>
    </xf>
    <xf numFmtId="167" fontId="0" fillId="0" borderId="0" xfId="0" applyNumberFormat="1"/>
    <xf numFmtId="167" fontId="0" fillId="2" borderId="27" xfId="0" applyNumberFormat="1" applyFill="1" applyBorder="1" applyAlignment="1">
      <alignment horizontal="center"/>
    </xf>
    <xf numFmtId="167" fontId="0" fillId="2" borderId="28" xfId="0" applyNumberFormat="1" applyFill="1" applyBorder="1" applyAlignment="1">
      <alignment horizontal="center"/>
    </xf>
    <xf numFmtId="167" fontId="0" fillId="2" borderId="26" xfId="0" applyNumberFormat="1" applyFill="1" applyBorder="1" applyAlignment="1">
      <alignment horizontal="center"/>
    </xf>
    <xf numFmtId="167" fontId="0" fillId="2" borderId="29" xfId="0" applyNumberFormat="1" applyFill="1" applyBorder="1" applyAlignment="1">
      <alignment horizontal="center"/>
    </xf>
    <xf numFmtId="167" fontId="0" fillId="2" borderId="0" xfId="0" applyNumberFormat="1" applyFill="1"/>
    <xf numFmtId="0" fontId="18" fillId="0" borderId="0" xfId="0" applyFont="1" applyAlignment="1">
      <alignment horizontal="left" vertical="top" wrapText="1"/>
    </xf>
    <xf numFmtId="0" fontId="1" fillId="0" borderId="32" xfId="0" applyFont="1" applyBorder="1" applyAlignment="1">
      <alignment horizontal="left"/>
    </xf>
    <xf numFmtId="0" fontId="0" fillId="0" borderId="33" xfId="0" applyBorder="1"/>
    <xf numFmtId="49" fontId="0" fillId="0" borderId="34" xfId="0" applyNumberFormat="1" applyBorder="1" applyAlignment="1">
      <alignment horizontal="center"/>
    </xf>
    <xf numFmtId="168" fontId="0" fillId="0" borderId="35" xfId="0" applyNumberFormat="1" applyBorder="1" applyAlignment="1">
      <alignment horizontal="center"/>
    </xf>
    <xf numFmtId="168" fontId="0" fillId="0" borderId="36" xfId="0" applyNumberFormat="1" applyBorder="1" applyAlignment="1">
      <alignment horizontal="center"/>
    </xf>
    <xf numFmtId="168" fontId="0" fillId="0" borderId="34" xfId="0" applyNumberFormat="1" applyBorder="1" applyAlignment="1">
      <alignment horizontal="center"/>
    </xf>
    <xf numFmtId="168" fontId="0" fillId="0" borderId="37" xfId="0" applyNumberFormat="1" applyBorder="1" applyAlignment="1">
      <alignment horizontal="center"/>
    </xf>
    <xf numFmtId="49" fontId="0" fillId="0" borderId="38" xfId="0" applyNumberFormat="1" applyBorder="1" applyAlignment="1">
      <alignment horizontal="center"/>
    </xf>
    <xf numFmtId="168" fontId="0" fillId="0" borderId="39" xfId="0" applyNumberFormat="1" applyBorder="1" applyAlignment="1">
      <alignment horizontal="center"/>
    </xf>
    <xf numFmtId="168" fontId="0" fillId="0" borderId="40" xfId="0" applyNumberFormat="1" applyBorder="1" applyAlignment="1">
      <alignment horizontal="center"/>
    </xf>
    <xf numFmtId="168" fontId="0" fillId="0" borderId="41" xfId="0" applyNumberFormat="1" applyBorder="1" applyAlignment="1">
      <alignment horizontal="center"/>
    </xf>
    <xf numFmtId="168" fontId="0" fillId="0" borderId="42" xfId="0" applyNumberFormat="1" applyBorder="1" applyAlignment="1">
      <alignment horizontal="center"/>
    </xf>
    <xf numFmtId="49" fontId="0" fillId="0" borderId="43" xfId="0" applyNumberFormat="1" applyBorder="1" applyAlignment="1">
      <alignment horizontal="center"/>
    </xf>
    <xf numFmtId="10" fontId="0" fillId="0" borderId="44" xfId="2" applyNumberFormat="1" applyFont="1" applyFill="1" applyBorder="1" applyAlignment="1">
      <alignment horizontal="center"/>
    </xf>
    <xf numFmtId="10" fontId="0" fillId="0" borderId="45" xfId="2" applyNumberFormat="1" applyFont="1" applyFill="1" applyBorder="1" applyAlignment="1">
      <alignment horizontal="center"/>
    </xf>
    <xf numFmtId="10" fontId="0" fillId="0" borderId="46" xfId="2" applyNumberFormat="1" applyFont="1" applyFill="1" applyBorder="1" applyAlignment="1">
      <alignment horizontal="center"/>
    </xf>
    <xf numFmtId="10" fontId="0" fillId="0" borderId="47" xfId="2" applyNumberFormat="1" applyFont="1" applyFill="1" applyBorder="1" applyAlignment="1">
      <alignment horizontal="center"/>
    </xf>
    <xf numFmtId="0" fontId="14" fillId="0" borderId="0" xfId="0" applyFont="1" applyAlignment="1">
      <alignment horizontal="right"/>
    </xf>
    <xf numFmtId="164" fontId="0" fillId="2" borderId="20" xfId="0" applyNumberFormat="1" applyFill="1" applyBorder="1" applyAlignment="1">
      <alignment horizontal="left"/>
    </xf>
    <xf numFmtId="168" fontId="0" fillId="2" borderId="9" xfId="0" applyNumberFormat="1" applyFill="1" applyBorder="1" applyAlignment="1">
      <alignment horizontal="center"/>
    </xf>
    <xf numFmtId="168" fontId="0" fillId="2" borderId="21" xfId="0" applyNumberFormat="1" applyFill="1" applyBorder="1" applyAlignment="1">
      <alignment horizontal="center"/>
    </xf>
    <xf numFmtId="168" fontId="0" fillId="2" borderId="20" xfId="0" applyNumberFormat="1" applyFill="1" applyBorder="1" applyAlignment="1">
      <alignment horizontal="center"/>
    </xf>
    <xf numFmtId="168" fontId="0" fillId="2" borderId="22" xfId="0" applyNumberFormat="1" applyFill="1" applyBorder="1" applyAlignment="1">
      <alignment horizontal="center"/>
    </xf>
    <xf numFmtId="164" fontId="0" fillId="0" borderId="26" xfId="0" applyNumberFormat="1" applyBorder="1" applyAlignment="1">
      <alignment horizontal="left"/>
    </xf>
    <xf numFmtId="168" fontId="0" fillId="0" borderId="27" xfId="0" applyNumberFormat="1" applyBorder="1" applyAlignment="1">
      <alignment horizontal="center"/>
    </xf>
    <xf numFmtId="168" fontId="0" fillId="0" borderId="48" xfId="0" applyNumberFormat="1" applyBorder="1" applyAlignment="1">
      <alignment horizontal="center"/>
    </xf>
    <xf numFmtId="168" fontId="0" fillId="0" borderId="26" xfId="0" applyNumberFormat="1" applyBorder="1" applyAlignment="1">
      <alignment horizontal="center"/>
    </xf>
    <xf numFmtId="0" fontId="16" fillId="0" borderId="0" xfId="0" applyFont="1"/>
    <xf numFmtId="0" fontId="1" fillId="0" borderId="0" xfId="0" applyFont="1" applyAlignment="1">
      <alignment horizontal="center" wrapText="1"/>
    </xf>
    <xf numFmtId="3" fontId="3" fillId="0" borderId="30" xfId="1" applyNumberFormat="1" applyFont="1" applyFill="1" applyBorder="1" applyAlignment="1">
      <alignment horizontal="center"/>
    </xf>
    <xf numFmtId="3" fontId="3" fillId="0" borderId="31" xfId="1" applyNumberFormat="1" applyFont="1" applyFill="1" applyBorder="1" applyAlignment="1">
      <alignment horizontal="center"/>
    </xf>
    <xf numFmtId="3" fontId="3" fillId="0" borderId="1" xfId="1" applyNumberFormat="1" applyFont="1" applyFill="1" applyBorder="1" applyAlignment="1">
      <alignment horizontal="center"/>
    </xf>
    <xf numFmtId="167" fontId="0" fillId="2" borderId="9" xfId="0" applyNumberFormat="1" applyFill="1" applyBorder="1" applyAlignment="1">
      <alignment horizontal="center"/>
    </xf>
    <xf numFmtId="167" fontId="0" fillId="2" borderId="21" xfId="0" applyNumberFormat="1" applyFill="1" applyBorder="1" applyAlignment="1">
      <alignment horizontal="center"/>
    </xf>
    <xf numFmtId="167" fontId="0" fillId="2" borderId="20" xfId="0" applyNumberFormat="1" applyFill="1" applyBorder="1" applyAlignment="1">
      <alignment horizontal="center"/>
    </xf>
    <xf numFmtId="167" fontId="0" fillId="2" borderId="22" xfId="0" applyNumberFormat="1" applyFill="1" applyBorder="1" applyAlignment="1">
      <alignment horizontal="center"/>
    </xf>
    <xf numFmtId="167" fontId="0" fillId="2" borderId="0" xfId="0" applyNumberFormat="1" applyFill="1" applyAlignment="1">
      <alignment horizontal="center"/>
    </xf>
    <xf numFmtId="167" fontId="0" fillId="0" borderId="27" xfId="0" applyNumberFormat="1" applyBorder="1" applyAlignment="1">
      <alignment horizontal="center"/>
    </xf>
    <xf numFmtId="167" fontId="0" fillId="0" borderId="28" xfId="0" applyNumberFormat="1" applyBorder="1" applyAlignment="1">
      <alignment horizontal="center"/>
    </xf>
    <xf numFmtId="167" fontId="0" fillId="0" borderId="26" xfId="0" applyNumberFormat="1" applyBorder="1" applyAlignment="1">
      <alignment horizontal="center"/>
    </xf>
    <xf numFmtId="167" fontId="0" fillId="0" borderId="29" xfId="0" applyNumberFormat="1" applyBorder="1" applyAlignment="1">
      <alignment horizontal="center"/>
    </xf>
    <xf numFmtId="167" fontId="0" fillId="0" borderId="0" xfId="0" applyNumberFormat="1" applyAlignment="1">
      <alignment horizontal="center"/>
    </xf>
    <xf numFmtId="49" fontId="0" fillId="0" borderId="49" xfId="0" applyNumberFormat="1" applyBorder="1" applyAlignment="1">
      <alignment horizontal="center"/>
    </xf>
    <xf numFmtId="168" fontId="0" fillId="0" borderId="50" xfId="0" applyNumberFormat="1" applyBorder="1" applyAlignment="1">
      <alignment horizontal="center"/>
    </xf>
    <xf numFmtId="49" fontId="0" fillId="0" borderId="51" xfId="0" applyNumberFormat="1" applyBorder="1" applyAlignment="1">
      <alignment horizontal="center"/>
    </xf>
    <xf numFmtId="10" fontId="0" fillId="0" borderId="52" xfId="2" applyNumberFormat="1" applyFont="1" applyFill="1" applyBorder="1" applyAlignment="1">
      <alignment horizontal="center"/>
    </xf>
    <xf numFmtId="0" fontId="18" fillId="0" borderId="0" xfId="0" applyFont="1"/>
    <xf numFmtId="0" fontId="1" fillId="0" borderId="1" xfId="0" applyFont="1" applyBorder="1" applyAlignment="1">
      <alignment horizontal="center" wrapText="1"/>
    </xf>
    <xf numFmtId="0" fontId="3" fillId="0" borderId="31" xfId="0" applyFont="1" applyBorder="1"/>
    <xf numFmtId="164" fontId="0" fillId="0" borderId="53" xfId="0" applyNumberFormat="1" applyBorder="1" applyAlignment="1">
      <alignment horizontal="left"/>
    </xf>
    <xf numFmtId="164" fontId="0" fillId="0" borderId="54" xfId="0" applyNumberFormat="1" applyBorder="1" applyAlignment="1">
      <alignment horizontal="left"/>
    </xf>
    <xf numFmtId="0" fontId="1" fillId="0" borderId="3" xfId="0" applyFont="1" applyBorder="1" applyAlignment="1">
      <alignment wrapText="1"/>
    </xf>
    <xf numFmtId="0" fontId="1" fillId="0" borderId="3" xfId="0" applyFont="1" applyBorder="1" applyAlignment="1">
      <alignment horizontal="center" wrapText="1"/>
    </xf>
    <xf numFmtId="167" fontId="0" fillId="0" borderId="1" xfId="0" applyNumberFormat="1" applyBorder="1" applyAlignment="1">
      <alignment horizontal="center"/>
    </xf>
    <xf numFmtId="0" fontId="17" fillId="0" borderId="0" xfId="0" applyFont="1" applyAlignment="1">
      <alignment vertical="top"/>
    </xf>
    <xf numFmtId="3" fontId="1" fillId="0" borderId="1" xfId="0" applyNumberFormat="1" applyFont="1" applyBorder="1" applyAlignment="1">
      <alignment horizontal="center"/>
    </xf>
    <xf numFmtId="167" fontId="0" fillId="2" borderId="1" xfId="0" applyNumberFormat="1" applyFill="1" applyBorder="1" applyAlignment="1">
      <alignment horizontal="center"/>
    </xf>
    <xf numFmtId="0" fontId="0" fillId="0" borderId="0" xfId="0" applyAlignment="1">
      <alignment horizontal="right"/>
    </xf>
    <xf numFmtId="0" fontId="0" fillId="0" borderId="1" xfId="0" applyBorder="1"/>
    <xf numFmtId="0" fontId="1" fillId="0" borderId="1" xfId="0" applyFont="1" applyBorder="1" applyAlignment="1">
      <alignment horizontal="center"/>
    </xf>
    <xf numFmtId="0" fontId="1" fillId="0" borderId="0" xfId="0" applyFont="1" applyAlignment="1">
      <alignment vertical="top" wrapText="1"/>
    </xf>
    <xf numFmtId="169" fontId="1" fillId="2" borderId="1" xfId="0" applyNumberFormat="1" applyFont="1" applyFill="1" applyBorder="1"/>
    <xf numFmtId="169" fontId="0" fillId="2" borderId="1" xfId="0" applyNumberFormat="1" applyFill="1" applyBorder="1"/>
    <xf numFmtId="169" fontId="1" fillId="0" borderId="1" xfId="0" applyNumberFormat="1" applyFont="1" applyBorder="1"/>
    <xf numFmtId="169" fontId="0" fillId="0" borderId="1" xfId="0" applyNumberFormat="1" applyBorder="1"/>
    <xf numFmtId="0" fontId="3" fillId="0" borderId="1" xfId="0" applyFont="1" applyBorder="1"/>
    <xf numFmtId="0" fontId="0" fillId="2" borderId="1" xfId="0" applyFill="1" applyBorder="1"/>
    <xf numFmtId="0" fontId="5" fillId="0" borderId="57" xfId="0" applyFont="1" applyBorder="1" applyAlignment="1">
      <alignment horizontal="center" vertical="center" wrapText="1"/>
    </xf>
    <xf numFmtId="165" fontId="0" fillId="0" borderId="1" xfId="0" applyNumberFormat="1" applyBorder="1"/>
    <xf numFmtId="0" fontId="1" fillId="2" borderId="1" xfId="0" applyFont="1" applyFill="1" applyBorder="1"/>
    <xf numFmtId="165" fontId="0" fillId="2" borderId="1" xfId="0" applyNumberFormat="1" applyFill="1" applyBorder="1"/>
    <xf numFmtId="0" fontId="0" fillId="2" borderId="0" xfId="0" applyFill="1"/>
    <xf numFmtId="0" fontId="1" fillId="0" borderId="30" xfId="0" applyFont="1" applyBorder="1" applyAlignment="1">
      <alignment wrapText="1"/>
    </xf>
    <xf numFmtId="165" fontId="0" fillId="0" borderId="1" xfId="0" applyNumberFormat="1" applyBorder="1" applyAlignment="1">
      <alignment horizontal="center"/>
    </xf>
    <xf numFmtId="165" fontId="0" fillId="2" borderId="1" xfId="0" applyNumberFormat="1" applyFill="1" applyBorder="1" applyAlignment="1">
      <alignment horizontal="center"/>
    </xf>
    <xf numFmtId="3" fontId="0" fillId="0" borderId="1" xfId="0" applyNumberFormat="1" applyBorder="1"/>
    <xf numFmtId="41" fontId="0" fillId="0" borderId="1" xfId="0" applyNumberFormat="1" applyBorder="1"/>
    <xf numFmtId="167" fontId="0" fillId="2" borderId="1" xfId="0" applyNumberFormat="1" applyFill="1" applyBorder="1"/>
    <xf numFmtId="7" fontId="0" fillId="2" borderId="1" xfId="0" applyNumberFormat="1" applyFill="1" applyBorder="1"/>
    <xf numFmtId="0" fontId="1" fillId="0" borderId="1" xfId="0" applyFont="1" applyBorder="1" applyAlignment="1">
      <alignment horizontal="center" vertical="center"/>
    </xf>
    <xf numFmtId="0" fontId="2" fillId="0" borderId="1" xfId="0" applyFont="1" applyBorder="1" applyAlignment="1">
      <alignment horizontal="center" vertical="center" wrapText="1"/>
    </xf>
    <xf numFmtId="0" fontId="3" fillId="2" borderId="2" xfId="0" applyFont="1" applyFill="1" applyBorder="1" applyAlignment="1">
      <alignment horizontal="center" vertical="top" wrapText="1"/>
    </xf>
    <xf numFmtId="0" fontId="1" fillId="0" borderId="30" xfId="0" applyFont="1" applyBorder="1" applyAlignment="1">
      <alignment horizontal="center" wrapText="1"/>
    </xf>
    <xf numFmtId="0" fontId="1" fillId="0" borderId="31" xfId="0" applyFont="1" applyBorder="1" applyAlignment="1">
      <alignment horizontal="center" wrapText="1"/>
    </xf>
    <xf numFmtId="0" fontId="1" fillId="0" borderId="2" xfId="0" applyFont="1" applyBorder="1" applyAlignment="1">
      <alignment horizontal="center" wrapText="1"/>
    </xf>
    <xf numFmtId="0" fontId="18" fillId="0" borderId="0" xfId="0" applyFont="1" applyAlignment="1">
      <alignment horizontal="left" vertical="top" wrapText="1"/>
    </xf>
    <xf numFmtId="0" fontId="1" fillId="0" borderId="3" xfId="0" applyFont="1" applyBorder="1" applyAlignment="1">
      <alignment horizontal="center" wrapText="1"/>
    </xf>
    <xf numFmtId="0" fontId="1" fillId="0" borderId="55" xfId="0" applyFont="1" applyBorder="1" applyAlignment="1">
      <alignment horizontal="center" wrapText="1"/>
    </xf>
    <xf numFmtId="0" fontId="1" fillId="0" borderId="56" xfId="0" applyFont="1" applyBorder="1" applyAlignment="1">
      <alignment horizontal="center" wrapText="1"/>
    </xf>
    <xf numFmtId="0" fontId="1" fillId="0" borderId="1" xfId="0" applyFont="1" applyBorder="1" applyAlignment="1">
      <alignment horizontal="center" wrapText="1"/>
    </xf>
    <xf numFmtId="0" fontId="1" fillId="0" borderId="11" xfId="0" applyFont="1" applyBorder="1" applyAlignment="1">
      <alignment horizontal="center" wrapText="1"/>
    </xf>
    <xf numFmtId="0" fontId="1" fillId="0" borderId="12" xfId="0" applyFont="1" applyBorder="1" applyAlignment="1">
      <alignment horizontal="center" wrapText="1"/>
    </xf>
    <xf numFmtId="0" fontId="1" fillId="0" borderId="13" xfId="0" applyFont="1" applyBorder="1" applyAlignment="1">
      <alignment horizontal="center" wrapText="1"/>
    </xf>
  </cellXfs>
  <cellStyles count="3">
    <cellStyle name="Comma" xfId="1" builtinId="3"/>
    <cellStyle name="Normal" xfId="0" builtinId="0"/>
    <cellStyle name="Percent" xfId="2" builtinId="5"/>
  </cellStyles>
  <dxfs count="12">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0</xdr:colOff>
      <xdr:row>9</xdr:row>
      <xdr:rowOff>0</xdr:rowOff>
    </xdr:from>
    <xdr:ext cx="65" cy="172227"/>
    <xdr:sp macro="" textlink="">
      <xdr:nvSpPr>
        <xdr:cNvPr id="2826" name="TextBox 2825">
          <a:extLst>
            <a:ext uri="{FF2B5EF4-FFF2-40B4-BE49-F238E27FC236}">
              <a16:creationId xmlns:a16="http://schemas.microsoft.com/office/drawing/2014/main" id="{9ECECA5C-208D-4582-AEF7-088E9DC91959}"/>
            </a:ext>
          </a:extLst>
        </xdr:cNvPr>
        <xdr:cNvSpPr txBox="1"/>
      </xdr:nvSpPr>
      <xdr:spPr>
        <a:xfrm>
          <a:off x="3779520" y="18059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9</xdr:row>
      <xdr:rowOff>160020</xdr:rowOff>
    </xdr:from>
    <xdr:ext cx="65" cy="172227"/>
    <xdr:sp macro="" textlink="">
      <xdr:nvSpPr>
        <xdr:cNvPr id="2827" name="TextBox 2826">
          <a:extLst>
            <a:ext uri="{FF2B5EF4-FFF2-40B4-BE49-F238E27FC236}">
              <a16:creationId xmlns:a16="http://schemas.microsoft.com/office/drawing/2014/main" id="{507EAA5C-DB58-4E33-BC8E-D3F1976CF128}"/>
            </a:ext>
          </a:extLst>
        </xdr:cNvPr>
        <xdr:cNvSpPr txBox="1"/>
      </xdr:nvSpPr>
      <xdr:spPr>
        <a:xfrm>
          <a:off x="3779520" y="19888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10</xdr:row>
      <xdr:rowOff>160020</xdr:rowOff>
    </xdr:from>
    <xdr:ext cx="65" cy="172227"/>
    <xdr:sp macro="" textlink="">
      <xdr:nvSpPr>
        <xdr:cNvPr id="2828" name="TextBox 2827">
          <a:extLst>
            <a:ext uri="{FF2B5EF4-FFF2-40B4-BE49-F238E27FC236}">
              <a16:creationId xmlns:a16="http://schemas.microsoft.com/office/drawing/2014/main" id="{F960A35B-AA9C-4D94-BD33-B6FC0D8B318F}"/>
            </a:ext>
          </a:extLst>
        </xdr:cNvPr>
        <xdr:cNvSpPr txBox="1"/>
      </xdr:nvSpPr>
      <xdr:spPr>
        <a:xfrm>
          <a:off x="3779520" y="2171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11</xdr:row>
      <xdr:rowOff>160020</xdr:rowOff>
    </xdr:from>
    <xdr:ext cx="65" cy="172227"/>
    <xdr:sp macro="" textlink="">
      <xdr:nvSpPr>
        <xdr:cNvPr id="2829" name="TextBox 2828">
          <a:extLst>
            <a:ext uri="{FF2B5EF4-FFF2-40B4-BE49-F238E27FC236}">
              <a16:creationId xmlns:a16="http://schemas.microsoft.com/office/drawing/2014/main" id="{A5BF870D-7B7C-4E73-8C27-020C3029C117}"/>
            </a:ext>
          </a:extLst>
        </xdr:cNvPr>
        <xdr:cNvSpPr txBox="1"/>
      </xdr:nvSpPr>
      <xdr:spPr>
        <a:xfrm>
          <a:off x="377952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11</xdr:row>
      <xdr:rowOff>160020</xdr:rowOff>
    </xdr:from>
    <xdr:ext cx="65" cy="172227"/>
    <xdr:sp macro="" textlink="">
      <xdr:nvSpPr>
        <xdr:cNvPr id="2830" name="TextBox 2829">
          <a:extLst>
            <a:ext uri="{FF2B5EF4-FFF2-40B4-BE49-F238E27FC236}">
              <a16:creationId xmlns:a16="http://schemas.microsoft.com/office/drawing/2014/main" id="{B9B20170-C18A-4DFB-A049-BD1942B43BC5}"/>
            </a:ext>
          </a:extLst>
        </xdr:cNvPr>
        <xdr:cNvSpPr txBox="1"/>
      </xdr:nvSpPr>
      <xdr:spPr>
        <a:xfrm>
          <a:off x="377952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12</xdr:row>
      <xdr:rowOff>160020</xdr:rowOff>
    </xdr:from>
    <xdr:ext cx="65" cy="172227"/>
    <xdr:sp macro="" textlink="">
      <xdr:nvSpPr>
        <xdr:cNvPr id="2831" name="TextBox 2830">
          <a:extLst>
            <a:ext uri="{FF2B5EF4-FFF2-40B4-BE49-F238E27FC236}">
              <a16:creationId xmlns:a16="http://schemas.microsoft.com/office/drawing/2014/main" id="{4598402C-F847-4EDA-8423-07AAEF6343F9}"/>
            </a:ext>
          </a:extLst>
        </xdr:cNvPr>
        <xdr:cNvSpPr txBox="1"/>
      </xdr:nvSpPr>
      <xdr:spPr>
        <a:xfrm>
          <a:off x="3779520" y="2720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12</xdr:row>
      <xdr:rowOff>160020</xdr:rowOff>
    </xdr:from>
    <xdr:ext cx="65" cy="172227"/>
    <xdr:sp macro="" textlink="">
      <xdr:nvSpPr>
        <xdr:cNvPr id="2832" name="TextBox 2831">
          <a:extLst>
            <a:ext uri="{FF2B5EF4-FFF2-40B4-BE49-F238E27FC236}">
              <a16:creationId xmlns:a16="http://schemas.microsoft.com/office/drawing/2014/main" id="{64EDFCA9-B2F4-4031-8322-FE56B3267A3A}"/>
            </a:ext>
          </a:extLst>
        </xdr:cNvPr>
        <xdr:cNvSpPr txBox="1"/>
      </xdr:nvSpPr>
      <xdr:spPr>
        <a:xfrm>
          <a:off x="3779520" y="2720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2833" name="TextBox 2832">
          <a:extLst>
            <a:ext uri="{FF2B5EF4-FFF2-40B4-BE49-F238E27FC236}">
              <a16:creationId xmlns:a16="http://schemas.microsoft.com/office/drawing/2014/main" id="{64D6F6F5-B014-4F66-8C32-BA8294ED8CDC}"/>
            </a:ext>
          </a:extLst>
        </xdr:cNvPr>
        <xdr:cNvSpPr txBox="1"/>
      </xdr:nvSpPr>
      <xdr:spPr>
        <a:xfrm>
          <a:off x="3779520" y="308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2834" name="TextBox 2833">
          <a:extLst>
            <a:ext uri="{FF2B5EF4-FFF2-40B4-BE49-F238E27FC236}">
              <a16:creationId xmlns:a16="http://schemas.microsoft.com/office/drawing/2014/main" id="{BA3F08E4-508C-44C2-80A4-42D9F5249335}"/>
            </a:ext>
          </a:extLst>
        </xdr:cNvPr>
        <xdr:cNvSpPr txBox="1"/>
      </xdr:nvSpPr>
      <xdr:spPr>
        <a:xfrm>
          <a:off x="3779520" y="308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2835" name="TextBox 2834">
          <a:extLst>
            <a:ext uri="{FF2B5EF4-FFF2-40B4-BE49-F238E27FC236}">
              <a16:creationId xmlns:a16="http://schemas.microsoft.com/office/drawing/2014/main" id="{177D9564-46C8-44A3-BD01-BCD88463B7AE}"/>
            </a:ext>
          </a:extLst>
        </xdr:cNvPr>
        <xdr:cNvSpPr txBox="1"/>
      </xdr:nvSpPr>
      <xdr:spPr>
        <a:xfrm>
          <a:off x="37795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2836" name="TextBox 2835">
          <a:extLst>
            <a:ext uri="{FF2B5EF4-FFF2-40B4-BE49-F238E27FC236}">
              <a16:creationId xmlns:a16="http://schemas.microsoft.com/office/drawing/2014/main" id="{35CAE463-5B5E-4F1E-8F4A-BECEB7AD5AE9}"/>
            </a:ext>
          </a:extLst>
        </xdr:cNvPr>
        <xdr:cNvSpPr txBox="1"/>
      </xdr:nvSpPr>
      <xdr:spPr>
        <a:xfrm>
          <a:off x="37795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2837" name="TextBox 2836">
          <a:extLst>
            <a:ext uri="{FF2B5EF4-FFF2-40B4-BE49-F238E27FC236}">
              <a16:creationId xmlns:a16="http://schemas.microsoft.com/office/drawing/2014/main" id="{999E17DF-6965-46C9-ADFC-7DDF120D0EFF}"/>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2838" name="TextBox 2837">
          <a:extLst>
            <a:ext uri="{FF2B5EF4-FFF2-40B4-BE49-F238E27FC236}">
              <a16:creationId xmlns:a16="http://schemas.microsoft.com/office/drawing/2014/main" id="{35AB4E24-9F5A-4EF2-BD75-A43A40238C9F}"/>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2839" name="TextBox 2838">
          <a:extLst>
            <a:ext uri="{FF2B5EF4-FFF2-40B4-BE49-F238E27FC236}">
              <a16:creationId xmlns:a16="http://schemas.microsoft.com/office/drawing/2014/main" id="{0CE4074A-3A32-491F-B781-7DDEE69D06A8}"/>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2840" name="TextBox 2839">
          <a:extLst>
            <a:ext uri="{FF2B5EF4-FFF2-40B4-BE49-F238E27FC236}">
              <a16:creationId xmlns:a16="http://schemas.microsoft.com/office/drawing/2014/main" id="{22AEF3FD-2E6E-4D50-AC38-E1688CB8FEDC}"/>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2841" name="TextBox 2840">
          <a:extLst>
            <a:ext uri="{FF2B5EF4-FFF2-40B4-BE49-F238E27FC236}">
              <a16:creationId xmlns:a16="http://schemas.microsoft.com/office/drawing/2014/main" id="{8D24D36D-0A15-4232-9528-4902E3C740E8}"/>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2842" name="TextBox 2841">
          <a:extLst>
            <a:ext uri="{FF2B5EF4-FFF2-40B4-BE49-F238E27FC236}">
              <a16:creationId xmlns:a16="http://schemas.microsoft.com/office/drawing/2014/main" id="{9A62727D-4625-4097-94A6-2D282AB81C0E}"/>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2843" name="TextBox 2842">
          <a:extLst>
            <a:ext uri="{FF2B5EF4-FFF2-40B4-BE49-F238E27FC236}">
              <a16:creationId xmlns:a16="http://schemas.microsoft.com/office/drawing/2014/main" id="{8AE2AF2F-D0EA-4D52-85B4-1F49AF413C4A}"/>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2844" name="TextBox 2843">
          <a:extLst>
            <a:ext uri="{FF2B5EF4-FFF2-40B4-BE49-F238E27FC236}">
              <a16:creationId xmlns:a16="http://schemas.microsoft.com/office/drawing/2014/main" id="{BC9DE715-22D0-4341-A050-9049932078F3}"/>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2845" name="TextBox 2844">
          <a:extLst>
            <a:ext uri="{FF2B5EF4-FFF2-40B4-BE49-F238E27FC236}">
              <a16:creationId xmlns:a16="http://schemas.microsoft.com/office/drawing/2014/main" id="{F385FE93-30C9-4A65-B7B2-B120CCFF07C3}"/>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2846" name="TextBox 2845">
          <a:extLst>
            <a:ext uri="{FF2B5EF4-FFF2-40B4-BE49-F238E27FC236}">
              <a16:creationId xmlns:a16="http://schemas.microsoft.com/office/drawing/2014/main" id="{3EA2CDEE-2258-4B9D-8BA3-9E1823738EC0}"/>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20</xdr:row>
      <xdr:rowOff>160020</xdr:rowOff>
    </xdr:from>
    <xdr:ext cx="65" cy="172227"/>
    <xdr:sp macro="" textlink="">
      <xdr:nvSpPr>
        <xdr:cNvPr id="2847" name="TextBox 2846">
          <a:extLst>
            <a:ext uri="{FF2B5EF4-FFF2-40B4-BE49-F238E27FC236}">
              <a16:creationId xmlns:a16="http://schemas.microsoft.com/office/drawing/2014/main" id="{9FCB9BA3-4A99-4BB2-8612-9854116FDA60}"/>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20</xdr:row>
      <xdr:rowOff>160020</xdr:rowOff>
    </xdr:from>
    <xdr:ext cx="65" cy="172227"/>
    <xdr:sp macro="" textlink="">
      <xdr:nvSpPr>
        <xdr:cNvPr id="2848" name="TextBox 2847">
          <a:extLst>
            <a:ext uri="{FF2B5EF4-FFF2-40B4-BE49-F238E27FC236}">
              <a16:creationId xmlns:a16="http://schemas.microsoft.com/office/drawing/2014/main" id="{5D3F401A-168F-4DC9-BE12-64DBF6514192}"/>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21</xdr:row>
      <xdr:rowOff>160020</xdr:rowOff>
    </xdr:from>
    <xdr:ext cx="65" cy="172227"/>
    <xdr:sp macro="" textlink="">
      <xdr:nvSpPr>
        <xdr:cNvPr id="2849" name="TextBox 2848">
          <a:extLst>
            <a:ext uri="{FF2B5EF4-FFF2-40B4-BE49-F238E27FC236}">
              <a16:creationId xmlns:a16="http://schemas.microsoft.com/office/drawing/2014/main" id="{77C2FE6C-E019-439A-8B3E-370B25CC4A9C}"/>
            </a:ext>
          </a:extLst>
        </xdr:cNvPr>
        <xdr:cNvSpPr txBox="1"/>
      </xdr:nvSpPr>
      <xdr:spPr>
        <a:xfrm>
          <a:off x="37795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21</xdr:row>
      <xdr:rowOff>160020</xdr:rowOff>
    </xdr:from>
    <xdr:ext cx="65" cy="172227"/>
    <xdr:sp macro="" textlink="">
      <xdr:nvSpPr>
        <xdr:cNvPr id="2850" name="TextBox 2849">
          <a:extLst>
            <a:ext uri="{FF2B5EF4-FFF2-40B4-BE49-F238E27FC236}">
              <a16:creationId xmlns:a16="http://schemas.microsoft.com/office/drawing/2014/main" id="{973F9367-06E9-445B-923D-426307B40FB6}"/>
            </a:ext>
          </a:extLst>
        </xdr:cNvPr>
        <xdr:cNvSpPr txBox="1"/>
      </xdr:nvSpPr>
      <xdr:spPr>
        <a:xfrm>
          <a:off x="37795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22</xdr:row>
      <xdr:rowOff>160020</xdr:rowOff>
    </xdr:from>
    <xdr:ext cx="65" cy="172227"/>
    <xdr:sp macro="" textlink="">
      <xdr:nvSpPr>
        <xdr:cNvPr id="2851" name="TextBox 2850">
          <a:extLst>
            <a:ext uri="{FF2B5EF4-FFF2-40B4-BE49-F238E27FC236}">
              <a16:creationId xmlns:a16="http://schemas.microsoft.com/office/drawing/2014/main" id="{DA52504A-C213-412A-B4DD-381E52211457}"/>
            </a:ext>
          </a:extLst>
        </xdr:cNvPr>
        <xdr:cNvSpPr txBox="1"/>
      </xdr:nvSpPr>
      <xdr:spPr>
        <a:xfrm>
          <a:off x="3779520" y="5768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9</xdr:row>
      <xdr:rowOff>0</xdr:rowOff>
    </xdr:from>
    <xdr:ext cx="65" cy="172227"/>
    <xdr:sp macro="" textlink="">
      <xdr:nvSpPr>
        <xdr:cNvPr id="2852" name="TextBox 2851">
          <a:extLst>
            <a:ext uri="{FF2B5EF4-FFF2-40B4-BE49-F238E27FC236}">
              <a16:creationId xmlns:a16="http://schemas.microsoft.com/office/drawing/2014/main" id="{57AD4BF9-76C7-4466-A62D-28F4B447D7EA}"/>
            </a:ext>
          </a:extLst>
        </xdr:cNvPr>
        <xdr:cNvSpPr txBox="1"/>
      </xdr:nvSpPr>
      <xdr:spPr>
        <a:xfrm>
          <a:off x="3779520" y="18059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9</xdr:row>
      <xdr:rowOff>160020</xdr:rowOff>
    </xdr:from>
    <xdr:ext cx="65" cy="172227"/>
    <xdr:sp macro="" textlink="">
      <xdr:nvSpPr>
        <xdr:cNvPr id="2853" name="TextBox 2852">
          <a:extLst>
            <a:ext uri="{FF2B5EF4-FFF2-40B4-BE49-F238E27FC236}">
              <a16:creationId xmlns:a16="http://schemas.microsoft.com/office/drawing/2014/main" id="{126A1429-4796-4280-BE4B-28E160340CD4}"/>
            </a:ext>
          </a:extLst>
        </xdr:cNvPr>
        <xdr:cNvSpPr txBox="1"/>
      </xdr:nvSpPr>
      <xdr:spPr>
        <a:xfrm>
          <a:off x="3779520" y="19888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10</xdr:row>
      <xdr:rowOff>160020</xdr:rowOff>
    </xdr:from>
    <xdr:ext cx="65" cy="172227"/>
    <xdr:sp macro="" textlink="">
      <xdr:nvSpPr>
        <xdr:cNvPr id="2854" name="TextBox 2853">
          <a:extLst>
            <a:ext uri="{FF2B5EF4-FFF2-40B4-BE49-F238E27FC236}">
              <a16:creationId xmlns:a16="http://schemas.microsoft.com/office/drawing/2014/main" id="{33376AEA-A722-4D64-B455-2E5ACA33C732}"/>
            </a:ext>
          </a:extLst>
        </xdr:cNvPr>
        <xdr:cNvSpPr txBox="1"/>
      </xdr:nvSpPr>
      <xdr:spPr>
        <a:xfrm>
          <a:off x="3779520" y="2171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11</xdr:row>
      <xdr:rowOff>160020</xdr:rowOff>
    </xdr:from>
    <xdr:ext cx="65" cy="172227"/>
    <xdr:sp macro="" textlink="">
      <xdr:nvSpPr>
        <xdr:cNvPr id="2855" name="TextBox 2854">
          <a:extLst>
            <a:ext uri="{FF2B5EF4-FFF2-40B4-BE49-F238E27FC236}">
              <a16:creationId xmlns:a16="http://schemas.microsoft.com/office/drawing/2014/main" id="{D2C4AA23-A845-4FAC-8A3C-A894130162D8}"/>
            </a:ext>
          </a:extLst>
        </xdr:cNvPr>
        <xdr:cNvSpPr txBox="1"/>
      </xdr:nvSpPr>
      <xdr:spPr>
        <a:xfrm>
          <a:off x="377952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11</xdr:row>
      <xdr:rowOff>160020</xdr:rowOff>
    </xdr:from>
    <xdr:ext cx="65" cy="172227"/>
    <xdr:sp macro="" textlink="">
      <xdr:nvSpPr>
        <xdr:cNvPr id="2856" name="TextBox 2855">
          <a:extLst>
            <a:ext uri="{FF2B5EF4-FFF2-40B4-BE49-F238E27FC236}">
              <a16:creationId xmlns:a16="http://schemas.microsoft.com/office/drawing/2014/main" id="{F35C24F6-A64D-476C-8D90-03209A3F922E}"/>
            </a:ext>
          </a:extLst>
        </xdr:cNvPr>
        <xdr:cNvSpPr txBox="1"/>
      </xdr:nvSpPr>
      <xdr:spPr>
        <a:xfrm>
          <a:off x="377952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12</xdr:row>
      <xdr:rowOff>160020</xdr:rowOff>
    </xdr:from>
    <xdr:ext cx="65" cy="172227"/>
    <xdr:sp macro="" textlink="">
      <xdr:nvSpPr>
        <xdr:cNvPr id="2857" name="TextBox 2856">
          <a:extLst>
            <a:ext uri="{FF2B5EF4-FFF2-40B4-BE49-F238E27FC236}">
              <a16:creationId xmlns:a16="http://schemas.microsoft.com/office/drawing/2014/main" id="{6830982A-1839-4DB2-B0CD-32D782B23FFB}"/>
            </a:ext>
          </a:extLst>
        </xdr:cNvPr>
        <xdr:cNvSpPr txBox="1"/>
      </xdr:nvSpPr>
      <xdr:spPr>
        <a:xfrm>
          <a:off x="3779520" y="2720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12</xdr:row>
      <xdr:rowOff>160020</xdr:rowOff>
    </xdr:from>
    <xdr:ext cx="65" cy="172227"/>
    <xdr:sp macro="" textlink="">
      <xdr:nvSpPr>
        <xdr:cNvPr id="2858" name="TextBox 2857">
          <a:extLst>
            <a:ext uri="{FF2B5EF4-FFF2-40B4-BE49-F238E27FC236}">
              <a16:creationId xmlns:a16="http://schemas.microsoft.com/office/drawing/2014/main" id="{BE198FC6-5EED-4E84-A0D7-83F37E49BE3D}"/>
            </a:ext>
          </a:extLst>
        </xdr:cNvPr>
        <xdr:cNvSpPr txBox="1"/>
      </xdr:nvSpPr>
      <xdr:spPr>
        <a:xfrm>
          <a:off x="3779520" y="2720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2859" name="TextBox 2858">
          <a:extLst>
            <a:ext uri="{FF2B5EF4-FFF2-40B4-BE49-F238E27FC236}">
              <a16:creationId xmlns:a16="http://schemas.microsoft.com/office/drawing/2014/main" id="{548F390F-3644-4340-8ED9-9497E5EF2C57}"/>
            </a:ext>
          </a:extLst>
        </xdr:cNvPr>
        <xdr:cNvSpPr txBox="1"/>
      </xdr:nvSpPr>
      <xdr:spPr>
        <a:xfrm>
          <a:off x="3779520" y="308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2860" name="TextBox 2859">
          <a:extLst>
            <a:ext uri="{FF2B5EF4-FFF2-40B4-BE49-F238E27FC236}">
              <a16:creationId xmlns:a16="http://schemas.microsoft.com/office/drawing/2014/main" id="{DCAADC24-0894-42ED-A97D-623BB272AEDE}"/>
            </a:ext>
          </a:extLst>
        </xdr:cNvPr>
        <xdr:cNvSpPr txBox="1"/>
      </xdr:nvSpPr>
      <xdr:spPr>
        <a:xfrm>
          <a:off x="3779520" y="308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2861" name="TextBox 2860">
          <a:extLst>
            <a:ext uri="{FF2B5EF4-FFF2-40B4-BE49-F238E27FC236}">
              <a16:creationId xmlns:a16="http://schemas.microsoft.com/office/drawing/2014/main" id="{66422C27-8A65-44C7-B557-D837F7809E1E}"/>
            </a:ext>
          </a:extLst>
        </xdr:cNvPr>
        <xdr:cNvSpPr txBox="1"/>
      </xdr:nvSpPr>
      <xdr:spPr>
        <a:xfrm>
          <a:off x="37795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2862" name="TextBox 2861">
          <a:extLst>
            <a:ext uri="{FF2B5EF4-FFF2-40B4-BE49-F238E27FC236}">
              <a16:creationId xmlns:a16="http://schemas.microsoft.com/office/drawing/2014/main" id="{37627E89-2D49-457B-9249-B5E25E82C3B1}"/>
            </a:ext>
          </a:extLst>
        </xdr:cNvPr>
        <xdr:cNvSpPr txBox="1"/>
      </xdr:nvSpPr>
      <xdr:spPr>
        <a:xfrm>
          <a:off x="37795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2863" name="TextBox 2862">
          <a:extLst>
            <a:ext uri="{FF2B5EF4-FFF2-40B4-BE49-F238E27FC236}">
              <a16:creationId xmlns:a16="http://schemas.microsoft.com/office/drawing/2014/main" id="{A0AC35C4-7C05-4D42-9C35-F7F550F48EFB}"/>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2864" name="TextBox 2863">
          <a:extLst>
            <a:ext uri="{FF2B5EF4-FFF2-40B4-BE49-F238E27FC236}">
              <a16:creationId xmlns:a16="http://schemas.microsoft.com/office/drawing/2014/main" id="{336A66A3-E875-4912-9278-D0E92260D192}"/>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2865" name="TextBox 2864">
          <a:extLst>
            <a:ext uri="{FF2B5EF4-FFF2-40B4-BE49-F238E27FC236}">
              <a16:creationId xmlns:a16="http://schemas.microsoft.com/office/drawing/2014/main" id="{B686481E-2C01-4105-B37A-6A18FB766D36}"/>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2866" name="TextBox 2865">
          <a:extLst>
            <a:ext uri="{FF2B5EF4-FFF2-40B4-BE49-F238E27FC236}">
              <a16:creationId xmlns:a16="http://schemas.microsoft.com/office/drawing/2014/main" id="{F36F94D3-4357-43BC-A57F-B112C0CEF88E}"/>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2867" name="TextBox 2866">
          <a:extLst>
            <a:ext uri="{FF2B5EF4-FFF2-40B4-BE49-F238E27FC236}">
              <a16:creationId xmlns:a16="http://schemas.microsoft.com/office/drawing/2014/main" id="{8CF837C3-5D12-464E-B89C-C084D13ECED8}"/>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2868" name="TextBox 2867">
          <a:extLst>
            <a:ext uri="{FF2B5EF4-FFF2-40B4-BE49-F238E27FC236}">
              <a16:creationId xmlns:a16="http://schemas.microsoft.com/office/drawing/2014/main" id="{C008B2C7-12CE-45D7-86F2-70B5AA9DC7AC}"/>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2869" name="TextBox 2868">
          <a:extLst>
            <a:ext uri="{FF2B5EF4-FFF2-40B4-BE49-F238E27FC236}">
              <a16:creationId xmlns:a16="http://schemas.microsoft.com/office/drawing/2014/main" id="{60CF6EA6-CABF-4647-B21F-E543C1A63A56}"/>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2870" name="TextBox 2869">
          <a:extLst>
            <a:ext uri="{FF2B5EF4-FFF2-40B4-BE49-F238E27FC236}">
              <a16:creationId xmlns:a16="http://schemas.microsoft.com/office/drawing/2014/main" id="{99BA54E5-7CC4-4403-AFDB-B14E1C305E16}"/>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2871" name="TextBox 2870">
          <a:extLst>
            <a:ext uri="{FF2B5EF4-FFF2-40B4-BE49-F238E27FC236}">
              <a16:creationId xmlns:a16="http://schemas.microsoft.com/office/drawing/2014/main" id="{779234E0-0123-4D5F-8D1A-94FD2F7C3A45}"/>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2872" name="TextBox 2871">
          <a:extLst>
            <a:ext uri="{FF2B5EF4-FFF2-40B4-BE49-F238E27FC236}">
              <a16:creationId xmlns:a16="http://schemas.microsoft.com/office/drawing/2014/main" id="{B776B07A-D3DA-4E13-989E-64F01499EE1F}"/>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20</xdr:row>
      <xdr:rowOff>160020</xdr:rowOff>
    </xdr:from>
    <xdr:ext cx="65" cy="172227"/>
    <xdr:sp macro="" textlink="">
      <xdr:nvSpPr>
        <xdr:cNvPr id="2873" name="TextBox 2872">
          <a:extLst>
            <a:ext uri="{FF2B5EF4-FFF2-40B4-BE49-F238E27FC236}">
              <a16:creationId xmlns:a16="http://schemas.microsoft.com/office/drawing/2014/main" id="{809456F3-85BB-443F-AB13-385DFEC6F502}"/>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20</xdr:row>
      <xdr:rowOff>160020</xdr:rowOff>
    </xdr:from>
    <xdr:ext cx="65" cy="172227"/>
    <xdr:sp macro="" textlink="">
      <xdr:nvSpPr>
        <xdr:cNvPr id="2874" name="TextBox 2873">
          <a:extLst>
            <a:ext uri="{FF2B5EF4-FFF2-40B4-BE49-F238E27FC236}">
              <a16:creationId xmlns:a16="http://schemas.microsoft.com/office/drawing/2014/main" id="{D38689ED-9FAA-4AC8-B5D5-F8ABE736BA64}"/>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21</xdr:row>
      <xdr:rowOff>160020</xdr:rowOff>
    </xdr:from>
    <xdr:ext cx="65" cy="172227"/>
    <xdr:sp macro="" textlink="">
      <xdr:nvSpPr>
        <xdr:cNvPr id="2875" name="TextBox 2874">
          <a:extLst>
            <a:ext uri="{FF2B5EF4-FFF2-40B4-BE49-F238E27FC236}">
              <a16:creationId xmlns:a16="http://schemas.microsoft.com/office/drawing/2014/main" id="{8ECB7F90-043F-4892-A3EE-AB24DB6F18DE}"/>
            </a:ext>
          </a:extLst>
        </xdr:cNvPr>
        <xdr:cNvSpPr txBox="1"/>
      </xdr:nvSpPr>
      <xdr:spPr>
        <a:xfrm>
          <a:off x="37795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21</xdr:row>
      <xdr:rowOff>160020</xdr:rowOff>
    </xdr:from>
    <xdr:ext cx="65" cy="172227"/>
    <xdr:sp macro="" textlink="">
      <xdr:nvSpPr>
        <xdr:cNvPr id="2876" name="TextBox 2875">
          <a:extLst>
            <a:ext uri="{FF2B5EF4-FFF2-40B4-BE49-F238E27FC236}">
              <a16:creationId xmlns:a16="http://schemas.microsoft.com/office/drawing/2014/main" id="{92CE7C54-2DE0-4C38-9DC0-C0C83E549A37}"/>
            </a:ext>
          </a:extLst>
        </xdr:cNvPr>
        <xdr:cNvSpPr txBox="1"/>
      </xdr:nvSpPr>
      <xdr:spPr>
        <a:xfrm>
          <a:off x="37795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2877" name="TextBox 2876">
          <a:extLst>
            <a:ext uri="{FF2B5EF4-FFF2-40B4-BE49-F238E27FC236}">
              <a16:creationId xmlns:a16="http://schemas.microsoft.com/office/drawing/2014/main" id="{19C0258F-FD2C-44CB-B4CF-ED7B1D8DB681}"/>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2878" name="TextBox 2877">
          <a:extLst>
            <a:ext uri="{FF2B5EF4-FFF2-40B4-BE49-F238E27FC236}">
              <a16:creationId xmlns:a16="http://schemas.microsoft.com/office/drawing/2014/main" id="{67F4DCA8-9B01-4DED-809B-024A49127A6D}"/>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2879" name="TextBox 2878">
          <a:extLst>
            <a:ext uri="{FF2B5EF4-FFF2-40B4-BE49-F238E27FC236}">
              <a16:creationId xmlns:a16="http://schemas.microsoft.com/office/drawing/2014/main" id="{C732C126-D640-4748-980B-6ECEB8476690}"/>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2880" name="TextBox 2879">
          <a:extLst>
            <a:ext uri="{FF2B5EF4-FFF2-40B4-BE49-F238E27FC236}">
              <a16:creationId xmlns:a16="http://schemas.microsoft.com/office/drawing/2014/main" id="{FC29EE02-3743-4827-AD82-73C3651232B0}"/>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2881" name="TextBox 2880">
          <a:extLst>
            <a:ext uri="{FF2B5EF4-FFF2-40B4-BE49-F238E27FC236}">
              <a16:creationId xmlns:a16="http://schemas.microsoft.com/office/drawing/2014/main" id="{6B68554F-54A3-46B1-9B1C-9B62FFB57655}"/>
            </a:ext>
          </a:extLst>
        </xdr:cNvPr>
        <xdr:cNvSpPr txBox="1"/>
      </xdr:nvSpPr>
      <xdr:spPr>
        <a:xfrm>
          <a:off x="37795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2882" name="TextBox 2881">
          <a:extLst>
            <a:ext uri="{FF2B5EF4-FFF2-40B4-BE49-F238E27FC236}">
              <a16:creationId xmlns:a16="http://schemas.microsoft.com/office/drawing/2014/main" id="{147C01F5-8F9F-48D6-832C-CEEAED0B7FA2}"/>
            </a:ext>
          </a:extLst>
        </xdr:cNvPr>
        <xdr:cNvSpPr txBox="1"/>
      </xdr:nvSpPr>
      <xdr:spPr>
        <a:xfrm>
          <a:off x="37795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2883" name="TextBox 2882">
          <a:extLst>
            <a:ext uri="{FF2B5EF4-FFF2-40B4-BE49-F238E27FC236}">
              <a16:creationId xmlns:a16="http://schemas.microsoft.com/office/drawing/2014/main" id="{CC74F482-3825-44FA-BA74-8FE97F44DC5B}"/>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2884" name="TextBox 2883">
          <a:extLst>
            <a:ext uri="{FF2B5EF4-FFF2-40B4-BE49-F238E27FC236}">
              <a16:creationId xmlns:a16="http://schemas.microsoft.com/office/drawing/2014/main" id="{57DA3491-4E22-4328-A60B-85B89D895140}"/>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2885" name="TextBox 2884">
          <a:extLst>
            <a:ext uri="{FF2B5EF4-FFF2-40B4-BE49-F238E27FC236}">
              <a16:creationId xmlns:a16="http://schemas.microsoft.com/office/drawing/2014/main" id="{42BEEC91-AAA2-44F5-A469-E5DA5C61678E}"/>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2886" name="TextBox 2885">
          <a:extLst>
            <a:ext uri="{FF2B5EF4-FFF2-40B4-BE49-F238E27FC236}">
              <a16:creationId xmlns:a16="http://schemas.microsoft.com/office/drawing/2014/main" id="{F20733C5-46DA-4959-B569-886213FA595C}"/>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2887" name="TextBox 2886">
          <a:extLst>
            <a:ext uri="{FF2B5EF4-FFF2-40B4-BE49-F238E27FC236}">
              <a16:creationId xmlns:a16="http://schemas.microsoft.com/office/drawing/2014/main" id="{74D6F0E4-7DE8-4AD1-A8F1-B5F50447E9A5}"/>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2888" name="TextBox 2887">
          <a:extLst>
            <a:ext uri="{FF2B5EF4-FFF2-40B4-BE49-F238E27FC236}">
              <a16:creationId xmlns:a16="http://schemas.microsoft.com/office/drawing/2014/main" id="{70D49730-DA65-4C26-A33C-9AA552AA9EE1}"/>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2889" name="TextBox 2888">
          <a:extLst>
            <a:ext uri="{FF2B5EF4-FFF2-40B4-BE49-F238E27FC236}">
              <a16:creationId xmlns:a16="http://schemas.microsoft.com/office/drawing/2014/main" id="{0C16109C-EA82-4301-9724-F32783CC6478}"/>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2890" name="TextBox 2889">
          <a:extLst>
            <a:ext uri="{FF2B5EF4-FFF2-40B4-BE49-F238E27FC236}">
              <a16:creationId xmlns:a16="http://schemas.microsoft.com/office/drawing/2014/main" id="{857F65D2-11AF-4902-8FCA-107A91259906}"/>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2891" name="TextBox 2890">
          <a:extLst>
            <a:ext uri="{FF2B5EF4-FFF2-40B4-BE49-F238E27FC236}">
              <a16:creationId xmlns:a16="http://schemas.microsoft.com/office/drawing/2014/main" id="{DD407A04-C285-4B4E-94AD-F379049C4ED0}"/>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2892" name="TextBox 2891">
          <a:extLst>
            <a:ext uri="{FF2B5EF4-FFF2-40B4-BE49-F238E27FC236}">
              <a16:creationId xmlns:a16="http://schemas.microsoft.com/office/drawing/2014/main" id="{041D9DD8-A0B1-42C2-B383-5CC55E859EF8}"/>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2893" name="TextBox 2892">
          <a:extLst>
            <a:ext uri="{FF2B5EF4-FFF2-40B4-BE49-F238E27FC236}">
              <a16:creationId xmlns:a16="http://schemas.microsoft.com/office/drawing/2014/main" id="{789CA906-722F-4D1E-96DF-CF04722B0CCB}"/>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2894" name="TextBox 2893">
          <a:extLst>
            <a:ext uri="{FF2B5EF4-FFF2-40B4-BE49-F238E27FC236}">
              <a16:creationId xmlns:a16="http://schemas.microsoft.com/office/drawing/2014/main" id="{C21A79B5-5415-4B97-A5FC-7E27194A8793}"/>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20</xdr:row>
      <xdr:rowOff>160020</xdr:rowOff>
    </xdr:from>
    <xdr:ext cx="65" cy="172227"/>
    <xdr:sp macro="" textlink="">
      <xdr:nvSpPr>
        <xdr:cNvPr id="2895" name="TextBox 2894">
          <a:extLst>
            <a:ext uri="{FF2B5EF4-FFF2-40B4-BE49-F238E27FC236}">
              <a16:creationId xmlns:a16="http://schemas.microsoft.com/office/drawing/2014/main" id="{62099618-EF99-4609-B508-DD1FB06F5BB6}"/>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20</xdr:row>
      <xdr:rowOff>160020</xdr:rowOff>
    </xdr:from>
    <xdr:ext cx="65" cy="172227"/>
    <xdr:sp macro="" textlink="">
      <xdr:nvSpPr>
        <xdr:cNvPr id="2896" name="TextBox 2895">
          <a:extLst>
            <a:ext uri="{FF2B5EF4-FFF2-40B4-BE49-F238E27FC236}">
              <a16:creationId xmlns:a16="http://schemas.microsoft.com/office/drawing/2014/main" id="{109B3A4A-FEBE-439A-9024-B7DC2671BF36}"/>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20</xdr:row>
      <xdr:rowOff>160020</xdr:rowOff>
    </xdr:from>
    <xdr:ext cx="65" cy="172227"/>
    <xdr:sp macro="" textlink="">
      <xdr:nvSpPr>
        <xdr:cNvPr id="2897" name="TextBox 2896">
          <a:extLst>
            <a:ext uri="{FF2B5EF4-FFF2-40B4-BE49-F238E27FC236}">
              <a16:creationId xmlns:a16="http://schemas.microsoft.com/office/drawing/2014/main" id="{72BCEC41-2AD2-4791-8E36-ECCCD0205A2D}"/>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20</xdr:row>
      <xdr:rowOff>160020</xdr:rowOff>
    </xdr:from>
    <xdr:ext cx="65" cy="172227"/>
    <xdr:sp macro="" textlink="">
      <xdr:nvSpPr>
        <xdr:cNvPr id="2898" name="TextBox 2897">
          <a:extLst>
            <a:ext uri="{FF2B5EF4-FFF2-40B4-BE49-F238E27FC236}">
              <a16:creationId xmlns:a16="http://schemas.microsoft.com/office/drawing/2014/main" id="{D0DED4A6-66A1-4614-BC74-F48EEE2E927D}"/>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2899" name="TextBox 2898">
          <a:extLst>
            <a:ext uri="{FF2B5EF4-FFF2-40B4-BE49-F238E27FC236}">
              <a16:creationId xmlns:a16="http://schemas.microsoft.com/office/drawing/2014/main" id="{26CAE1FA-1795-42EB-B948-159A676AC842}"/>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2900" name="TextBox 2899">
          <a:extLst>
            <a:ext uri="{FF2B5EF4-FFF2-40B4-BE49-F238E27FC236}">
              <a16:creationId xmlns:a16="http://schemas.microsoft.com/office/drawing/2014/main" id="{708AE884-37BD-4E33-BF6D-F6A56EDBFDC6}"/>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20</xdr:row>
      <xdr:rowOff>160020</xdr:rowOff>
    </xdr:from>
    <xdr:ext cx="65" cy="172227"/>
    <xdr:sp macro="" textlink="">
      <xdr:nvSpPr>
        <xdr:cNvPr id="2901" name="TextBox 2900">
          <a:extLst>
            <a:ext uri="{FF2B5EF4-FFF2-40B4-BE49-F238E27FC236}">
              <a16:creationId xmlns:a16="http://schemas.microsoft.com/office/drawing/2014/main" id="{2759CE48-93B3-47D9-98ED-2B48C8BFC03D}"/>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20</xdr:row>
      <xdr:rowOff>160020</xdr:rowOff>
    </xdr:from>
    <xdr:ext cx="65" cy="172227"/>
    <xdr:sp macro="" textlink="">
      <xdr:nvSpPr>
        <xdr:cNvPr id="2902" name="TextBox 2901">
          <a:extLst>
            <a:ext uri="{FF2B5EF4-FFF2-40B4-BE49-F238E27FC236}">
              <a16:creationId xmlns:a16="http://schemas.microsoft.com/office/drawing/2014/main" id="{C32A7DB8-DFC7-4729-95AD-67A468A41530}"/>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2903" name="TextBox 2902">
          <a:extLst>
            <a:ext uri="{FF2B5EF4-FFF2-40B4-BE49-F238E27FC236}">
              <a16:creationId xmlns:a16="http://schemas.microsoft.com/office/drawing/2014/main" id="{AE2E4C18-B197-4DE7-9BB4-9975541C98EE}"/>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2904" name="TextBox 2903">
          <a:extLst>
            <a:ext uri="{FF2B5EF4-FFF2-40B4-BE49-F238E27FC236}">
              <a16:creationId xmlns:a16="http://schemas.microsoft.com/office/drawing/2014/main" id="{0D6A03EC-13B0-4E7F-8AF1-31443C9F2956}"/>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20</xdr:row>
      <xdr:rowOff>160020</xdr:rowOff>
    </xdr:from>
    <xdr:ext cx="65" cy="172227"/>
    <xdr:sp macro="" textlink="">
      <xdr:nvSpPr>
        <xdr:cNvPr id="2905" name="TextBox 2904">
          <a:extLst>
            <a:ext uri="{FF2B5EF4-FFF2-40B4-BE49-F238E27FC236}">
              <a16:creationId xmlns:a16="http://schemas.microsoft.com/office/drawing/2014/main" id="{3E6DBDCB-10B8-4D2D-A954-471BA4E75629}"/>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20</xdr:row>
      <xdr:rowOff>160020</xdr:rowOff>
    </xdr:from>
    <xdr:ext cx="65" cy="172227"/>
    <xdr:sp macro="" textlink="">
      <xdr:nvSpPr>
        <xdr:cNvPr id="2906" name="TextBox 2905">
          <a:extLst>
            <a:ext uri="{FF2B5EF4-FFF2-40B4-BE49-F238E27FC236}">
              <a16:creationId xmlns:a16="http://schemas.microsoft.com/office/drawing/2014/main" id="{8F3EC121-1F3B-4927-8056-94C603E69ACE}"/>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2907" name="TextBox 2906">
          <a:extLst>
            <a:ext uri="{FF2B5EF4-FFF2-40B4-BE49-F238E27FC236}">
              <a16:creationId xmlns:a16="http://schemas.microsoft.com/office/drawing/2014/main" id="{22FCE7E1-AE2A-478D-B2B8-AB8E7F466E9B}"/>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2908" name="TextBox 2907">
          <a:extLst>
            <a:ext uri="{FF2B5EF4-FFF2-40B4-BE49-F238E27FC236}">
              <a16:creationId xmlns:a16="http://schemas.microsoft.com/office/drawing/2014/main" id="{A63BB84B-69F4-44A1-AB18-16150DD7523C}"/>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2909" name="TextBox 2908">
          <a:extLst>
            <a:ext uri="{FF2B5EF4-FFF2-40B4-BE49-F238E27FC236}">
              <a16:creationId xmlns:a16="http://schemas.microsoft.com/office/drawing/2014/main" id="{07CEBD8E-2E5B-418E-AF43-932A4E6FDD3F}"/>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2910" name="TextBox 2909">
          <a:extLst>
            <a:ext uri="{FF2B5EF4-FFF2-40B4-BE49-F238E27FC236}">
              <a16:creationId xmlns:a16="http://schemas.microsoft.com/office/drawing/2014/main" id="{88395A0E-C889-4968-9AFF-6CBEF7063D41}"/>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2911" name="TextBox 2910">
          <a:extLst>
            <a:ext uri="{FF2B5EF4-FFF2-40B4-BE49-F238E27FC236}">
              <a16:creationId xmlns:a16="http://schemas.microsoft.com/office/drawing/2014/main" id="{15AA4731-8400-4DC5-BB25-15D687DC7EC5}"/>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2912" name="TextBox 2911">
          <a:extLst>
            <a:ext uri="{FF2B5EF4-FFF2-40B4-BE49-F238E27FC236}">
              <a16:creationId xmlns:a16="http://schemas.microsoft.com/office/drawing/2014/main" id="{E7A0C9E3-147F-4EE0-9683-7BFBB90E9DFB}"/>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2913" name="TextBox 2912">
          <a:extLst>
            <a:ext uri="{FF2B5EF4-FFF2-40B4-BE49-F238E27FC236}">
              <a16:creationId xmlns:a16="http://schemas.microsoft.com/office/drawing/2014/main" id="{FBE18AC8-6541-4575-9928-54FAD882EE47}"/>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2914" name="TextBox 2913">
          <a:extLst>
            <a:ext uri="{FF2B5EF4-FFF2-40B4-BE49-F238E27FC236}">
              <a16:creationId xmlns:a16="http://schemas.microsoft.com/office/drawing/2014/main" id="{5A4741F6-B03C-4C08-BB79-6D102AE7C43C}"/>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2915" name="TextBox 2914">
          <a:extLst>
            <a:ext uri="{FF2B5EF4-FFF2-40B4-BE49-F238E27FC236}">
              <a16:creationId xmlns:a16="http://schemas.microsoft.com/office/drawing/2014/main" id="{6833A23C-F3CE-4D7E-9D53-3AEE5C0EFC7E}"/>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2916" name="TextBox 2915">
          <a:extLst>
            <a:ext uri="{FF2B5EF4-FFF2-40B4-BE49-F238E27FC236}">
              <a16:creationId xmlns:a16="http://schemas.microsoft.com/office/drawing/2014/main" id="{175825DE-097F-4DB5-A521-4AF13C578A0B}"/>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2917" name="TextBox 2916">
          <a:extLst>
            <a:ext uri="{FF2B5EF4-FFF2-40B4-BE49-F238E27FC236}">
              <a16:creationId xmlns:a16="http://schemas.microsoft.com/office/drawing/2014/main" id="{AB8DDA06-0A5F-4FF8-AF35-4CECB446F1E2}"/>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2918" name="TextBox 2917">
          <a:extLst>
            <a:ext uri="{FF2B5EF4-FFF2-40B4-BE49-F238E27FC236}">
              <a16:creationId xmlns:a16="http://schemas.microsoft.com/office/drawing/2014/main" id="{612B3901-6A38-487C-8B53-52586D2ED0BA}"/>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2919" name="TextBox 2918">
          <a:extLst>
            <a:ext uri="{FF2B5EF4-FFF2-40B4-BE49-F238E27FC236}">
              <a16:creationId xmlns:a16="http://schemas.microsoft.com/office/drawing/2014/main" id="{1922E5FE-5E93-4774-858A-599FC304578B}"/>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2920" name="TextBox 2919">
          <a:extLst>
            <a:ext uri="{FF2B5EF4-FFF2-40B4-BE49-F238E27FC236}">
              <a16:creationId xmlns:a16="http://schemas.microsoft.com/office/drawing/2014/main" id="{82F9279D-C6C7-408D-88A1-7249C61DA3A3}"/>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2921" name="TextBox 2920">
          <a:extLst>
            <a:ext uri="{FF2B5EF4-FFF2-40B4-BE49-F238E27FC236}">
              <a16:creationId xmlns:a16="http://schemas.microsoft.com/office/drawing/2014/main" id="{99570AA4-1CF8-4015-9E5C-AF2A5E51BA58}"/>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2922" name="TextBox 2921">
          <a:extLst>
            <a:ext uri="{FF2B5EF4-FFF2-40B4-BE49-F238E27FC236}">
              <a16:creationId xmlns:a16="http://schemas.microsoft.com/office/drawing/2014/main" id="{8A99B6E2-661B-4A6B-9833-E08A99DB8DC9}"/>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2923" name="TextBox 2922">
          <a:extLst>
            <a:ext uri="{FF2B5EF4-FFF2-40B4-BE49-F238E27FC236}">
              <a16:creationId xmlns:a16="http://schemas.microsoft.com/office/drawing/2014/main" id="{D78B664C-9D42-47E6-9F53-BB2A520A64B4}"/>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2924" name="TextBox 2923">
          <a:extLst>
            <a:ext uri="{FF2B5EF4-FFF2-40B4-BE49-F238E27FC236}">
              <a16:creationId xmlns:a16="http://schemas.microsoft.com/office/drawing/2014/main" id="{2F02C7CB-7E65-4A88-B784-FB33C0769828}"/>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2925" name="TextBox 2924">
          <a:extLst>
            <a:ext uri="{FF2B5EF4-FFF2-40B4-BE49-F238E27FC236}">
              <a16:creationId xmlns:a16="http://schemas.microsoft.com/office/drawing/2014/main" id="{37303BB7-0A80-4456-A569-CAD1CD40AA76}"/>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2926" name="TextBox 2925">
          <a:extLst>
            <a:ext uri="{FF2B5EF4-FFF2-40B4-BE49-F238E27FC236}">
              <a16:creationId xmlns:a16="http://schemas.microsoft.com/office/drawing/2014/main" id="{6B0A571F-162A-4558-9804-4E0390ABE1D3}"/>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6</xdr:row>
      <xdr:rowOff>160020</xdr:rowOff>
    </xdr:from>
    <xdr:ext cx="65" cy="172227"/>
    <xdr:sp macro="" textlink="">
      <xdr:nvSpPr>
        <xdr:cNvPr id="2927" name="TextBox 2926">
          <a:extLst>
            <a:ext uri="{FF2B5EF4-FFF2-40B4-BE49-F238E27FC236}">
              <a16:creationId xmlns:a16="http://schemas.microsoft.com/office/drawing/2014/main" id="{6A53AF78-E886-4388-BB7E-099C0A376200}"/>
            </a:ext>
          </a:extLst>
        </xdr:cNvPr>
        <xdr:cNvSpPr txBox="1"/>
      </xdr:nvSpPr>
      <xdr:spPr>
        <a:xfrm>
          <a:off x="3779520" y="12573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7</xdr:row>
      <xdr:rowOff>160020</xdr:rowOff>
    </xdr:from>
    <xdr:ext cx="65" cy="172227"/>
    <xdr:sp macro="" textlink="">
      <xdr:nvSpPr>
        <xdr:cNvPr id="2928" name="TextBox 2927">
          <a:extLst>
            <a:ext uri="{FF2B5EF4-FFF2-40B4-BE49-F238E27FC236}">
              <a16:creationId xmlns:a16="http://schemas.microsoft.com/office/drawing/2014/main" id="{2DD4C8CA-EABD-473A-A993-B039FC564EAB}"/>
            </a:ext>
          </a:extLst>
        </xdr:cNvPr>
        <xdr:cNvSpPr txBox="1"/>
      </xdr:nvSpPr>
      <xdr:spPr>
        <a:xfrm>
          <a:off x="3779520" y="14401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7</xdr:row>
      <xdr:rowOff>160020</xdr:rowOff>
    </xdr:from>
    <xdr:ext cx="65" cy="172227"/>
    <xdr:sp macro="" textlink="">
      <xdr:nvSpPr>
        <xdr:cNvPr id="2929" name="TextBox 2928">
          <a:extLst>
            <a:ext uri="{FF2B5EF4-FFF2-40B4-BE49-F238E27FC236}">
              <a16:creationId xmlns:a16="http://schemas.microsoft.com/office/drawing/2014/main" id="{06819765-CD2F-42E9-9AA7-2988871ECFB2}"/>
            </a:ext>
          </a:extLst>
        </xdr:cNvPr>
        <xdr:cNvSpPr txBox="1"/>
      </xdr:nvSpPr>
      <xdr:spPr>
        <a:xfrm>
          <a:off x="3779520" y="14401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8</xdr:row>
      <xdr:rowOff>160020</xdr:rowOff>
    </xdr:from>
    <xdr:ext cx="65" cy="172227"/>
    <xdr:sp macro="" textlink="">
      <xdr:nvSpPr>
        <xdr:cNvPr id="2930" name="TextBox 2929">
          <a:extLst>
            <a:ext uri="{FF2B5EF4-FFF2-40B4-BE49-F238E27FC236}">
              <a16:creationId xmlns:a16="http://schemas.microsoft.com/office/drawing/2014/main" id="{2A29BB17-DDAE-41CF-A392-62DD06BBCE7C}"/>
            </a:ext>
          </a:extLst>
        </xdr:cNvPr>
        <xdr:cNvSpPr txBox="1"/>
      </xdr:nvSpPr>
      <xdr:spPr>
        <a:xfrm>
          <a:off x="3779520" y="16230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8</xdr:row>
      <xdr:rowOff>160020</xdr:rowOff>
    </xdr:from>
    <xdr:ext cx="65" cy="172227"/>
    <xdr:sp macro="" textlink="">
      <xdr:nvSpPr>
        <xdr:cNvPr id="2931" name="TextBox 2930">
          <a:extLst>
            <a:ext uri="{FF2B5EF4-FFF2-40B4-BE49-F238E27FC236}">
              <a16:creationId xmlns:a16="http://schemas.microsoft.com/office/drawing/2014/main" id="{ED1CF4A2-BF1A-4101-85F3-17DA0D47C854}"/>
            </a:ext>
          </a:extLst>
        </xdr:cNvPr>
        <xdr:cNvSpPr txBox="1"/>
      </xdr:nvSpPr>
      <xdr:spPr>
        <a:xfrm>
          <a:off x="3779520" y="16230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9</xdr:row>
      <xdr:rowOff>0</xdr:rowOff>
    </xdr:from>
    <xdr:ext cx="65" cy="172227"/>
    <xdr:sp macro="" textlink="">
      <xdr:nvSpPr>
        <xdr:cNvPr id="2932" name="TextBox 2931">
          <a:extLst>
            <a:ext uri="{FF2B5EF4-FFF2-40B4-BE49-F238E27FC236}">
              <a16:creationId xmlns:a16="http://schemas.microsoft.com/office/drawing/2014/main" id="{83B90448-DF3A-467A-A02A-B40324AD9367}"/>
            </a:ext>
          </a:extLst>
        </xdr:cNvPr>
        <xdr:cNvSpPr txBox="1"/>
      </xdr:nvSpPr>
      <xdr:spPr>
        <a:xfrm>
          <a:off x="3779520" y="18059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9</xdr:row>
      <xdr:rowOff>0</xdr:rowOff>
    </xdr:from>
    <xdr:ext cx="65" cy="172227"/>
    <xdr:sp macro="" textlink="">
      <xdr:nvSpPr>
        <xdr:cNvPr id="2933" name="TextBox 2932">
          <a:extLst>
            <a:ext uri="{FF2B5EF4-FFF2-40B4-BE49-F238E27FC236}">
              <a16:creationId xmlns:a16="http://schemas.microsoft.com/office/drawing/2014/main" id="{E2561D7A-6376-4B1E-A15D-6362231DA6F3}"/>
            </a:ext>
          </a:extLst>
        </xdr:cNvPr>
        <xdr:cNvSpPr txBox="1"/>
      </xdr:nvSpPr>
      <xdr:spPr>
        <a:xfrm>
          <a:off x="3779520" y="18059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9</xdr:row>
      <xdr:rowOff>160020</xdr:rowOff>
    </xdr:from>
    <xdr:ext cx="65" cy="172227"/>
    <xdr:sp macro="" textlink="">
      <xdr:nvSpPr>
        <xdr:cNvPr id="2934" name="TextBox 2933">
          <a:extLst>
            <a:ext uri="{FF2B5EF4-FFF2-40B4-BE49-F238E27FC236}">
              <a16:creationId xmlns:a16="http://schemas.microsoft.com/office/drawing/2014/main" id="{06E6B334-FA6A-4DD5-88A3-F1615DA6716F}"/>
            </a:ext>
          </a:extLst>
        </xdr:cNvPr>
        <xdr:cNvSpPr txBox="1"/>
      </xdr:nvSpPr>
      <xdr:spPr>
        <a:xfrm>
          <a:off x="3779520" y="19888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9</xdr:row>
      <xdr:rowOff>160020</xdr:rowOff>
    </xdr:from>
    <xdr:ext cx="65" cy="172227"/>
    <xdr:sp macro="" textlink="">
      <xdr:nvSpPr>
        <xdr:cNvPr id="2935" name="TextBox 2934">
          <a:extLst>
            <a:ext uri="{FF2B5EF4-FFF2-40B4-BE49-F238E27FC236}">
              <a16:creationId xmlns:a16="http://schemas.microsoft.com/office/drawing/2014/main" id="{339B9ABB-4F06-44F7-BEE6-6481D3A1D561}"/>
            </a:ext>
          </a:extLst>
        </xdr:cNvPr>
        <xdr:cNvSpPr txBox="1"/>
      </xdr:nvSpPr>
      <xdr:spPr>
        <a:xfrm>
          <a:off x="3779520" y="19888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10</xdr:row>
      <xdr:rowOff>160020</xdr:rowOff>
    </xdr:from>
    <xdr:ext cx="65" cy="172227"/>
    <xdr:sp macro="" textlink="">
      <xdr:nvSpPr>
        <xdr:cNvPr id="2936" name="TextBox 2935">
          <a:extLst>
            <a:ext uri="{FF2B5EF4-FFF2-40B4-BE49-F238E27FC236}">
              <a16:creationId xmlns:a16="http://schemas.microsoft.com/office/drawing/2014/main" id="{DE26E181-19E5-43D5-9306-CA4D60C5E270}"/>
            </a:ext>
          </a:extLst>
        </xdr:cNvPr>
        <xdr:cNvSpPr txBox="1"/>
      </xdr:nvSpPr>
      <xdr:spPr>
        <a:xfrm>
          <a:off x="3779520" y="2171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10</xdr:row>
      <xdr:rowOff>160020</xdr:rowOff>
    </xdr:from>
    <xdr:ext cx="65" cy="172227"/>
    <xdr:sp macro="" textlink="">
      <xdr:nvSpPr>
        <xdr:cNvPr id="2937" name="TextBox 2936">
          <a:extLst>
            <a:ext uri="{FF2B5EF4-FFF2-40B4-BE49-F238E27FC236}">
              <a16:creationId xmlns:a16="http://schemas.microsoft.com/office/drawing/2014/main" id="{41266B97-A0FF-4E30-880F-6E81F6BF550A}"/>
            </a:ext>
          </a:extLst>
        </xdr:cNvPr>
        <xdr:cNvSpPr txBox="1"/>
      </xdr:nvSpPr>
      <xdr:spPr>
        <a:xfrm>
          <a:off x="3779520" y="2171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11</xdr:row>
      <xdr:rowOff>160020</xdr:rowOff>
    </xdr:from>
    <xdr:ext cx="65" cy="172227"/>
    <xdr:sp macro="" textlink="">
      <xdr:nvSpPr>
        <xdr:cNvPr id="2938" name="TextBox 2937">
          <a:extLst>
            <a:ext uri="{FF2B5EF4-FFF2-40B4-BE49-F238E27FC236}">
              <a16:creationId xmlns:a16="http://schemas.microsoft.com/office/drawing/2014/main" id="{7DA362B3-1AA1-431E-99A0-77CF366BADA4}"/>
            </a:ext>
          </a:extLst>
        </xdr:cNvPr>
        <xdr:cNvSpPr txBox="1"/>
      </xdr:nvSpPr>
      <xdr:spPr>
        <a:xfrm>
          <a:off x="377952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11</xdr:row>
      <xdr:rowOff>160020</xdr:rowOff>
    </xdr:from>
    <xdr:ext cx="65" cy="172227"/>
    <xdr:sp macro="" textlink="">
      <xdr:nvSpPr>
        <xdr:cNvPr id="2939" name="TextBox 2938">
          <a:extLst>
            <a:ext uri="{FF2B5EF4-FFF2-40B4-BE49-F238E27FC236}">
              <a16:creationId xmlns:a16="http://schemas.microsoft.com/office/drawing/2014/main" id="{C8667802-C609-4208-B513-18830CCBF43D}"/>
            </a:ext>
          </a:extLst>
        </xdr:cNvPr>
        <xdr:cNvSpPr txBox="1"/>
      </xdr:nvSpPr>
      <xdr:spPr>
        <a:xfrm>
          <a:off x="377952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12</xdr:row>
      <xdr:rowOff>160020</xdr:rowOff>
    </xdr:from>
    <xdr:ext cx="65" cy="172227"/>
    <xdr:sp macro="" textlink="">
      <xdr:nvSpPr>
        <xdr:cNvPr id="2940" name="TextBox 2939">
          <a:extLst>
            <a:ext uri="{FF2B5EF4-FFF2-40B4-BE49-F238E27FC236}">
              <a16:creationId xmlns:a16="http://schemas.microsoft.com/office/drawing/2014/main" id="{D702542E-72A6-4D42-A60A-42C863FE3C0C}"/>
            </a:ext>
          </a:extLst>
        </xdr:cNvPr>
        <xdr:cNvSpPr txBox="1"/>
      </xdr:nvSpPr>
      <xdr:spPr>
        <a:xfrm>
          <a:off x="3779520" y="2720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12</xdr:row>
      <xdr:rowOff>160020</xdr:rowOff>
    </xdr:from>
    <xdr:ext cx="65" cy="172227"/>
    <xdr:sp macro="" textlink="">
      <xdr:nvSpPr>
        <xdr:cNvPr id="2941" name="TextBox 2940">
          <a:extLst>
            <a:ext uri="{FF2B5EF4-FFF2-40B4-BE49-F238E27FC236}">
              <a16:creationId xmlns:a16="http://schemas.microsoft.com/office/drawing/2014/main" id="{EF7DF6DC-6280-4B5C-897B-9AA707886E0C}"/>
            </a:ext>
          </a:extLst>
        </xdr:cNvPr>
        <xdr:cNvSpPr txBox="1"/>
      </xdr:nvSpPr>
      <xdr:spPr>
        <a:xfrm>
          <a:off x="3779520" y="2720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2942" name="TextBox 2941">
          <a:extLst>
            <a:ext uri="{FF2B5EF4-FFF2-40B4-BE49-F238E27FC236}">
              <a16:creationId xmlns:a16="http://schemas.microsoft.com/office/drawing/2014/main" id="{351C6A3F-E092-47D8-89B6-775DF43FA706}"/>
            </a:ext>
          </a:extLst>
        </xdr:cNvPr>
        <xdr:cNvSpPr txBox="1"/>
      </xdr:nvSpPr>
      <xdr:spPr>
        <a:xfrm>
          <a:off x="3779520" y="308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2943" name="TextBox 2942">
          <a:extLst>
            <a:ext uri="{FF2B5EF4-FFF2-40B4-BE49-F238E27FC236}">
              <a16:creationId xmlns:a16="http://schemas.microsoft.com/office/drawing/2014/main" id="{1321E70A-99FA-4627-9A40-72EB0C5B7200}"/>
            </a:ext>
          </a:extLst>
        </xdr:cNvPr>
        <xdr:cNvSpPr txBox="1"/>
      </xdr:nvSpPr>
      <xdr:spPr>
        <a:xfrm>
          <a:off x="3779520" y="308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2944" name="TextBox 2943">
          <a:extLst>
            <a:ext uri="{FF2B5EF4-FFF2-40B4-BE49-F238E27FC236}">
              <a16:creationId xmlns:a16="http://schemas.microsoft.com/office/drawing/2014/main" id="{96C402C4-49B0-4F45-AC47-9D2AC4B5DF45}"/>
            </a:ext>
          </a:extLst>
        </xdr:cNvPr>
        <xdr:cNvSpPr txBox="1"/>
      </xdr:nvSpPr>
      <xdr:spPr>
        <a:xfrm>
          <a:off x="37795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2945" name="TextBox 2944">
          <a:extLst>
            <a:ext uri="{FF2B5EF4-FFF2-40B4-BE49-F238E27FC236}">
              <a16:creationId xmlns:a16="http://schemas.microsoft.com/office/drawing/2014/main" id="{89869E7E-2473-4F1E-9855-8230348CA633}"/>
            </a:ext>
          </a:extLst>
        </xdr:cNvPr>
        <xdr:cNvSpPr txBox="1"/>
      </xdr:nvSpPr>
      <xdr:spPr>
        <a:xfrm>
          <a:off x="37795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2946" name="TextBox 2945">
          <a:extLst>
            <a:ext uri="{FF2B5EF4-FFF2-40B4-BE49-F238E27FC236}">
              <a16:creationId xmlns:a16="http://schemas.microsoft.com/office/drawing/2014/main" id="{581184B8-4CEE-4601-A417-2354DE96CA5B}"/>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2947" name="TextBox 2946">
          <a:extLst>
            <a:ext uri="{FF2B5EF4-FFF2-40B4-BE49-F238E27FC236}">
              <a16:creationId xmlns:a16="http://schemas.microsoft.com/office/drawing/2014/main" id="{B36C7B33-518E-41D2-8B5C-3EFD2C37E1A1}"/>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2948" name="TextBox 2947">
          <a:extLst>
            <a:ext uri="{FF2B5EF4-FFF2-40B4-BE49-F238E27FC236}">
              <a16:creationId xmlns:a16="http://schemas.microsoft.com/office/drawing/2014/main" id="{5C990CE8-33A0-4483-821B-99D66B9DD8BE}"/>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2949" name="TextBox 2948">
          <a:extLst>
            <a:ext uri="{FF2B5EF4-FFF2-40B4-BE49-F238E27FC236}">
              <a16:creationId xmlns:a16="http://schemas.microsoft.com/office/drawing/2014/main" id="{759F0D10-C28E-45AB-8BBE-AA3F1D05F95B}"/>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2950" name="TextBox 2949">
          <a:extLst>
            <a:ext uri="{FF2B5EF4-FFF2-40B4-BE49-F238E27FC236}">
              <a16:creationId xmlns:a16="http://schemas.microsoft.com/office/drawing/2014/main" id="{27D40325-B673-4CC2-8712-15B4651ABC15}"/>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2951" name="TextBox 2950">
          <a:extLst>
            <a:ext uri="{FF2B5EF4-FFF2-40B4-BE49-F238E27FC236}">
              <a16:creationId xmlns:a16="http://schemas.microsoft.com/office/drawing/2014/main" id="{A5D8F43D-13F3-458F-8AC3-0D1E8A7B8355}"/>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2952" name="TextBox 2951">
          <a:extLst>
            <a:ext uri="{FF2B5EF4-FFF2-40B4-BE49-F238E27FC236}">
              <a16:creationId xmlns:a16="http://schemas.microsoft.com/office/drawing/2014/main" id="{CB46B0A4-61EC-46C1-BD66-25B94521228D}"/>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2953" name="TextBox 2952">
          <a:extLst>
            <a:ext uri="{FF2B5EF4-FFF2-40B4-BE49-F238E27FC236}">
              <a16:creationId xmlns:a16="http://schemas.microsoft.com/office/drawing/2014/main" id="{23502929-A48F-4BED-BA33-91724009B914}"/>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2954" name="TextBox 2953">
          <a:extLst>
            <a:ext uri="{FF2B5EF4-FFF2-40B4-BE49-F238E27FC236}">
              <a16:creationId xmlns:a16="http://schemas.microsoft.com/office/drawing/2014/main" id="{64346ABF-0E8A-4A5A-BE65-A9C7B6F00CAE}"/>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2955" name="TextBox 2954">
          <a:extLst>
            <a:ext uri="{FF2B5EF4-FFF2-40B4-BE49-F238E27FC236}">
              <a16:creationId xmlns:a16="http://schemas.microsoft.com/office/drawing/2014/main" id="{6484CB4B-199D-417D-9395-B7685CB44EE5}"/>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20</xdr:row>
      <xdr:rowOff>160020</xdr:rowOff>
    </xdr:from>
    <xdr:ext cx="65" cy="172227"/>
    <xdr:sp macro="" textlink="">
      <xdr:nvSpPr>
        <xdr:cNvPr id="2956" name="TextBox 2955">
          <a:extLst>
            <a:ext uri="{FF2B5EF4-FFF2-40B4-BE49-F238E27FC236}">
              <a16:creationId xmlns:a16="http://schemas.microsoft.com/office/drawing/2014/main" id="{7A676522-520C-494F-AB6C-4F40A0754CC9}"/>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20</xdr:row>
      <xdr:rowOff>160020</xdr:rowOff>
    </xdr:from>
    <xdr:ext cx="65" cy="172227"/>
    <xdr:sp macro="" textlink="">
      <xdr:nvSpPr>
        <xdr:cNvPr id="2957" name="TextBox 2956">
          <a:extLst>
            <a:ext uri="{FF2B5EF4-FFF2-40B4-BE49-F238E27FC236}">
              <a16:creationId xmlns:a16="http://schemas.microsoft.com/office/drawing/2014/main" id="{39C9FEB4-9D33-4E1C-B799-BCC11B0F7C26}"/>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21</xdr:row>
      <xdr:rowOff>160020</xdr:rowOff>
    </xdr:from>
    <xdr:ext cx="65" cy="172227"/>
    <xdr:sp macro="" textlink="">
      <xdr:nvSpPr>
        <xdr:cNvPr id="2958" name="TextBox 2957">
          <a:extLst>
            <a:ext uri="{FF2B5EF4-FFF2-40B4-BE49-F238E27FC236}">
              <a16:creationId xmlns:a16="http://schemas.microsoft.com/office/drawing/2014/main" id="{C832C5F4-9BD9-4764-A3DE-57A3758F2ED9}"/>
            </a:ext>
          </a:extLst>
        </xdr:cNvPr>
        <xdr:cNvSpPr txBox="1"/>
      </xdr:nvSpPr>
      <xdr:spPr>
        <a:xfrm>
          <a:off x="37795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21</xdr:row>
      <xdr:rowOff>160020</xdr:rowOff>
    </xdr:from>
    <xdr:ext cx="65" cy="172227"/>
    <xdr:sp macro="" textlink="">
      <xdr:nvSpPr>
        <xdr:cNvPr id="2959" name="TextBox 2958">
          <a:extLst>
            <a:ext uri="{FF2B5EF4-FFF2-40B4-BE49-F238E27FC236}">
              <a16:creationId xmlns:a16="http://schemas.microsoft.com/office/drawing/2014/main" id="{2F28A463-A178-4BD6-B9AC-604EAE72ED56}"/>
            </a:ext>
          </a:extLst>
        </xdr:cNvPr>
        <xdr:cNvSpPr txBox="1"/>
      </xdr:nvSpPr>
      <xdr:spPr>
        <a:xfrm>
          <a:off x="37795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22</xdr:row>
      <xdr:rowOff>160020</xdr:rowOff>
    </xdr:from>
    <xdr:ext cx="65" cy="172227"/>
    <xdr:sp macro="" textlink="">
      <xdr:nvSpPr>
        <xdr:cNvPr id="2960" name="TextBox 2959">
          <a:extLst>
            <a:ext uri="{FF2B5EF4-FFF2-40B4-BE49-F238E27FC236}">
              <a16:creationId xmlns:a16="http://schemas.microsoft.com/office/drawing/2014/main" id="{20ECE1FB-5630-4CFD-9C0D-3A6BB6894FB1}"/>
            </a:ext>
          </a:extLst>
        </xdr:cNvPr>
        <xdr:cNvSpPr txBox="1"/>
      </xdr:nvSpPr>
      <xdr:spPr>
        <a:xfrm>
          <a:off x="3779520" y="5768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11</xdr:row>
      <xdr:rowOff>160020</xdr:rowOff>
    </xdr:from>
    <xdr:ext cx="65" cy="172227"/>
    <xdr:sp macro="" textlink="">
      <xdr:nvSpPr>
        <xdr:cNvPr id="2961" name="TextBox 2960">
          <a:extLst>
            <a:ext uri="{FF2B5EF4-FFF2-40B4-BE49-F238E27FC236}">
              <a16:creationId xmlns:a16="http://schemas.microsoft.com/office/drawing/2014/main" id="{151067E4-3526-4E60-A437-3207E2F3B4FE}"/>
            </a:ext>
          </a:extLst>
        </xdr:cNvPr>
        <xdr:cNvSpPr txBox="1"/>
      </xdr:nvSpPr>
      <xdr:spPr>
        <a:xfrm>
          <a:off x="377952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11</xdr:row>
      <xdr:rowOff>160020</xdr:rowOff>
    </xdr:from>
    <xdr:ext cx="65" cy="172227"/>
    <xdr:sp macro="" textlink="">
      <xdr:nvSpPr>
        <xdr:cNvPr id="2962" name="TextBox 2961">
          <a:extLst>
            <a:ext uri="{FF2B5EF4-FFF2-40B4-BE49-F238E27FC236}">
              <a16:creationId xmlns:a16="http://schemas.microsoft.com/office/drawing/2014/main" id="{94FD363D-96A4-4CBA-81D9-3D1B5A6AE7E3}"/>
            </a:ext>
          </a:extLst>
        </xdr:cNvPr>
        <xdr:cNvSpPr txBox="1"/>
      </xdr:nvSpPr>
      <xdr:spPr>
        <a:xfrm>
          <a:off x="377952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12</xdr:row>
      <xdr:rowOff>160020</xdr:rowOff>
    </xdr:from>
    <xdr:ext cx="65" cy="172227"/>
    <xdr:sp macro="" textlink="">
      <xdr:nvSpPr>
        <xdr:cNvPr id="2963" name="TextBox 2962">
          <a:extLst>
            <a:ext uri="{FF2B5EF4-FFF2-40B4-BE49-F238E27FC236}">
              <a16:creationId xmlns:a16="http://schemas.microsoft.com/office/drawing/2014/main" id="{96B192CE-B802-4C4A-A2B1-0631E6E76EC8}"/>
            </a:ext>
          </a:extLst>
        </xdr:cNvPr>
        <xdr:cNvSpPr txBox="1"/>
      </xdr:nvSpPr>
      <xdr:spPr>
        <a:xfrm>
          <a:off x="3779520" y="2720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12</xdr:row>
      <xdr:rowOff>160020</xdr:rowOff>
    </xdr:from>
    <xdr:ext cx="65" cy="172227"/>
    <xdr:sp macro="" textlink="">
      <xdr:nvSpPr>
        <xdr:cNvPr id="2964" name="TextBox 2963">
          <a:extLst>
            <a:ext uri="{FF2B5EF4-FFF2-40B4-BE49-F238E27FC236}">
              <a16:creationId xmlns:a16="http://schemas.microsoft.com/office/drawing/2014/main" id="{12982F60-92D8-4AA0-B1F8-8C46790F5E1A}"/>
            </a:ext>
          </a:extLst>
        </xdr:cNvPr>
        <xdr:cNvSpPr txBox="1"/>
      </xdr:nvSpPr>
      <xdr:spPr>
        <a:xfrm>
          <a:off x="3779520" y="2720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9</xdr:row>
      <xdr:rowOff>0</xdr:rowOff>
    </xdr:from>
    <xdr:ext cx="65" cy="172227"/>
    <xdr:sp macro="" textlink="">
      <xdr:nvSpPr>
        <xdr:cNvPr id="2965" name="TextBox 2964">
          <a:extLst>
            <a:ext uri="{FF2B5EF4-FFF2-40B4-BE49-F238E27FC236}">
              <a16:creationId xmlns:a16="http://schemas.microsoft.com/office/drawing/2014/main" id="{9A75AFF9-54C1-4206-B8CC-374E15F3B8ED}"/>
            </a:ext>
          </a:extLst>
        </xdr:cNvPr>
        <xdr:cNvSpPr txBox="1"/>
      </xdr:nvSpPr>
      <xdr:spPr>
        <a:xfrm>
          <a:off x="3779520" y="18059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9</xdr:row>
      <xdr:rowOff>160020</xdr:rowOff>
    </xdr:from>
    <xdr:ext cx="65" cy="172227"/>
    <xdr:sp macro="" textlink="">
      <xdr:nvSpPr>
        <xdr:cNvPr id="2966" name="TextBox 2965">
          <a:extLst>
            <a:ext uri="{FF2B5EF4-FFF2-40B4-BE49-F238E27FC236}">
              <a16:creationId xmlns:a16="http://schemas.microsoft.com/office/drawing/2014/main" id="{8AE9DF95-80BA-47DB-A5BB-71E4F687AC4E}"/>
            </a:ext>
          </a:extLst>
        </xdr:cNvPr>
        <xdr:cNvSpPr txBox="1"/>
      </xdr:nvSpPr>
      <xdr:spPr>
        <a:xfrm>
          <a:off x="3779520" y="19888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10</xdr:row>
      <xdr:rowOff>160020</xdr:rowOff>
    </xdr:from>
    <xdr:ext cx="65" cy="172227"/>
    <xdr:sp macro="" textlink="">
      <xdr:nvSpPr>
        <xdr:cNvPr id="2967" name="TextBox 2966">
          <a:extLst>
            <a:ext uri="{FF2B5EF4-FFF2-40B4-BE49-F238E27FC236}">
              <a16:creationId xmlns:a16="http://schemas.microsoft.com/office/drawing/2014/main" id="{1AFE27FE-DEB7-43F2-93A9-CA063B178402}"/>
            </a:ext>
          </a:extLst>
        </xdr:cNvPr>
        <xdr:cNvSpPr txBox="1"/>
      </xdr:nvSpPr>
      <xdr:spPr>
        <a:xfrm>
          <a:off x="3779520" y="2171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11</xdr:row>
      <xdr:rowOff>160020</xdr:rowOff>
    </xdr:from>
    <xdr:ext cx="65" cy="172227"/>
    <xdr:sp macro="" textlink="">
      <xdr:nvSpPr>
        <xdr:cNvPr id="2968" name="TextBox 2967">
          <a:extLst>
            <a:ext uri="{FF2B5EF4-FFF2-40B4-BE49-F238E27FC236}">
              <a16:creationId xmlns:a16="http://schemas.microsoft.com/office/drawing/2014/main" id="{F6A00987-10FC-4804-AF11-578BD7E1AD06}"/>
            </a:ext>
          </a:extLst>
        </xdr:cNvPr>
        <xdr:cNvSpPr txBox="1"/>
      </xdr:nvSpPr>
      <xdr:spPr>
        <a:xfrm>
          <a:off x="377952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12</xdr:row>
      <xdr:rowOff>160020</xdr:rowOff>
    </xdr:from>
    <xdr:ext cx="65" cy="172227"/>
    <xdr:sp macro="" textlink="">
      <xdr:nvSpPr>
        <xdr:cNvPr id="2969" name="TextBox 2968">
          <a:extLst>
            <a:ext uri="{FF2B5EF4-FFF2-40B4-BE49-F238E27FC236}">
              <a16:creationId xmlns:a16="http://schemas.microsoft.com/office/drawing/2014/main" id="{9C1EB0D6-29E5-4C78-8775-5076CD208D94}"/>
            </a:ext>
          </a:extLst>
        </xdr:cNvPr>
        <xdr:cNvSpPr txBox="1"/>
      </xdr:nvSpPr>
      <xdr:spPr>
        <a:xfrm>
          <a:off x="3779520" y="2720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2970" name="TextBox 2969">
          <a:extLst>
            <a:ext uri="{FF2B5EF4-FFF2-40B4-BE49-F238E27FC236}">
              <a16:creationId xmlns:a16="http://schemas.microsoft.com/office/drawing/2014/main" id="{EFDE3A9C-D1BD-44CA-B15F-51672A662E32}"/>
            </a:ext>
          </a:extLst>
        </xdr:cNvPr>
        <xdr:cNvSpPr txBox="1"/>
      </xdr:nvSpPr>
      <xdr:spPr>
        <a:xfrm>
          <a:off x="3779520" y="308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2971" name="TextBox 2970">
          <a:extLst>
            <a:ext uri="{FF2B5EF4-FFF2-40B4-BE49-F238E27FC236}">
              <a16:creationId xmlns:a16="http://schemas.microsoft.com/office/drawing/2014/main" id="{999FA138-06E6-4751-B4A2-80018A4669DC}"/>
            </a:ext>
          </a:extLst>
        </xdr:cNvPr>
        <xdr:cNvSpPr txBox="1"/>
      </xdr:nvSpPr>
      <xdr:spPr>
        <a:xfrm>
          <a:off x="3779520" y="308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2972" name="TextBox 2971">
          <a:extLst>
            <a:ext uri="{FF2B5EF4-FFF2-40B4-BE49-F238E27FC236}">
              <a16:creationId xmlns:a16="http://schemas.microsoft.com/office/drawing/2014/main" id="{37FA7107-C635-4EA5-AB4E-E6CC2924CC3F}"/>
            </a:ext>
          </a:extLst>
        </xdr:cNvPr>
        <xdr:cNvSpPr txBox="1"/>
      </xdr:nvSpPr>
      <xdr:spPr>
        <a:xfrm>
          <a:off x="37795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2973" name="TextBox 2972">
          <a:extLst>
            <a:ext uri="{FF2B5EF4-FFF2-40B4-BE49-F238E27FC236}">
              <a16:creationId xmlns:a16="http://schemas.microsoft.com/office/drawing/2014/main" id="{9E8486A4-7262-4F29-AC97-C684449CDF88}"/>
            </a:ext>
          </a:extLst>
        </xdr:cNvPr>
        <xdr:cNvSpPr txBox="1"/>
      </xdr:nvSpPr>
      <xdr:spPr>
        <a:xfrm>
          <a:off x="37795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2974" name="TextBox 2973">
          <a:extLst>
            <a:ext uri="{FF2B5EF4-FFF2-40B4-BE49-F238E27FC236}">
              <a16:creationId xmlns:a16="http://schemas.microsoft.com/office/drawing/2014/main" id="{890C8172-2806-4379-8476-4BBB253FB125}"/>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2975" name="TextBox 2974">
          <a:extLst>
            <a:ext uri="{FF2B5EF4-FFF2-40B4-BE49-F238E27FC236}">
              <a16:creationId xmlns:a16="http://schemas.microsoft.com/office/drawing/2014/main" id="{B2BB7C89-722D-4A59-BBD6-019811D9A2A5}"/>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2976" name="TextBox 2975">
          <a:extLst>
            <a:ext uri="{FF2B5EF4-FFF2-40B4-BE49-F238E27FC236}">
              <a16:creationId xmlns:a16="http://schemas.microsoft.com/office/drawing/2014/main" id="{224A3A4D-1032-427E-ABE6-17BF465FD13E}"/>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2977" name="TextBox 2976">
          <a:extLst>
            <a:ext uri="{FF2B5EF4-FFF2-40B4-BE49-F238E27FC236}">
              <a16:creationId xmlns:a16="http://schemas.microsoft.com/office/drawing/2014/main" id="{C20DBBE4-148F-437A-AA47-49DF4F9FA88F}"/>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2978" name="TextBox 2977">
          <a:extLst>
            <a:ext uri="{FF2B5EF4-FFF2-40B4-BE49-F238E27FC236}">
              <a16:creationId xmlns:a16="http://schemas.microsoft.com/office/drawing/2014/main" id="{0140306A-3EF7-43C3-A434-F9A90D59A819}"/>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2979" name="TextBox 2978">
          <a:extLst>
            <a:ext uri="{FF2B5EF4-FFF2-40B4-BE49-F238E27FC236}">
              <a16:creationId xmlns:a16="http://schemas.microsoft.com/office/drawing/2014/main" id="{A5CD9C6F-1B6F-4C45-9B50-5A53EA709FB5}"/>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2980" name="TextBox 2979">
          <a:extLst>
            <a:ext uri="{FF2B5EF4-FFF2-40B4-BE49-F238E27FC236}">
              <a16:creationId xmlns:a16="http://schemas.microsoft.com/office/drawing/2014/main" id="{F4BC96D3-F62A-4AB6-9E25-231F97D1DD59}"/>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2981" name="TextBox 2980">
          <a:extLst>
            <a:ext uri="{FF2B5EF4-FFF2-40B4-BE49-F238E27FC236}">
              <a16:creationId xmlns:a16="http://schemas.microsoft.com/office/drawing/2014/main" id="{1CEA3DDB-55E0-47D8-B0B8-975A8C9A141D}"/>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20</xdr:row>
      <xdr:rowOff>160020</xdr:rowOff>
    </xdr:from>
    <xdr:ext cx="65" cy="172227"/>
    <xdr:sp macro="" textlink="">
      <xdr:nvSpPr>
        <xdr:cNvPr id="2982" name="TextBox 2981">
          <a:extLst>
            <a:ext uri="{FF2B5EF4-FFF2-40B4-BE49-F238E27FC236}">
              <a16:creationId xmlns:a16="http://schemas.microsoft.com/office/drawing/2014/main" id="{4B852D4B-6B43-43FC-B618-CAB5238AEAD1}"/>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2983" name="TextBox 2982">
          <a:extLst>
            <a:ext uri="{FF2B5EF4-FFF2-40B4-BE49-F238E27FC236}">
              <a16:creationId xmlns:a16="http://schemas.microsoft.com/office/drawing/2014/main" id="{D45610BD-D3E7-4282-B81B-0698712E96B7}"/>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2984" name="TextBox 2983">
          <a:extLst>
            <a:ext uri="{FF2B5EF4-FFF2-40B4-BE49-F238E27FC236}">
              <a16:creationId xmlns:a16="http://schemas.microsoft.com/office/drawing/2014/main" id="{8D2CE984-ABB6-4577-BBE3-1EE61BCFA8E8}"/>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2985" name="TextBox 2984">
          <a:extLst>
            <a:ext uri="{FF2B5EF4-FFF2-40B4-BE49-F238E27FC236}">
              <a16:creationId xmlns:a16="http://schemas.microsoft.com/office/drawing/2014/main" id="{940ACBDB-8109-4A35-8D57-20DC4AE1EF97}"/>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20</xdr:row>
      <xdr:rowOff>160020</xdr:rowOff>
    </xdr:from>
    <xdr:ext cx="65" cy="172227"/>
    <xdr:sp macro="" textlink="">
      <xdr:nvSpPr>
        <xdr:cNvPr id="2986" name="TextBox 2985">
          <a:extLst>
            <a:ext uri="{FF2B5EF4-FFF2-40B4-BE49-F238E27FC236}">
              <a16:creationId xmlns:a16="http://schemas.microsoft.com/office/drawing/2014/main" id="{26AB278A-1D62-4D6B-9092-052F8E994EC3}"/>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20</xdr:row>
      <xdr:rowOff>160020</xdr:rowOff>
    </xdr:from>
    <xdr:ext cx="65" cy="172227"/>
    <xdr:sp macro="" textlink="">
      <xdr:nvSpPr>
        <xdr:cNvPr id="2987" name="TextBox 2986">
          <a:extLst>
            <a:ext uri="{FF2B5EF4-FFF2-40B4-BE49-F238E27FC236}">
              <a16:creationId xmlns:a16="http://schemas.microsoft.com/office/drawing/2014/main" id="{D7AF297D-48BD-407A-8673-5DCCB376457A}"/>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21</xdr:row>
      <xdr:rowOff>160020</xdr:rowOff>
    </xdr:from>
    <xdr:ext cx="65" cy="172227"/>
    <xdr:sp macro="" textlink="">
      <xdr:nvSpPr>
        <xdr:cNvPr id="2988" name="TextBox 2987">
          <a:extLst>
            <a:ext uri="{FF2B5EF4-FFF2-40B4-BE49-F238E27FC236}">
              <a16:creationId xmlns:a16="http://schemas.microsoft.com/office/drawing/2014/main" id="{88D067F9-FBDA-4E82-92C2-908E87AF0280}"/>
            </a:ext>
          </a:extLst>
        </xdr:cNvPr>
        <xdr:cNvSpPr txBox="1"/>
      </xdr:nvSpPr>
      <xdr:spPr>
        <a:xfrm>
          <a:off x="37795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21</xdr:row>
      <xdr:rowOff>160020</xdr:rowOff>
    </xdr:from>
    <xdr:ext cx="65" cy="172227"/>
    <xdr:sp macro="" textlink="">
      <xdr:nvSpPr>
        <xdr:cNvPr id="2989" name="TextBox 2988">
          <a:extLst>
            <a:ext uri="{FF2B5EF4-FFF2-40B4-BE49-F238E27FC236}">
              <a16:creationId xmlns:a16="http://schemas.microsoft.com/office/drawing/2014/main" id="{8738E2A3-84C7-423C-B5FB-D6C037B27748}"/>
            </a:ext>
          </a:extLst>
        </xdr:cNvPr>
        <xdr:cNvSpPr txBox="1"/>
      </xdr:nvSpPr>
      <xdr:spPr>
        <a:xfrm>
          <a:off x="37795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2990" name="TextBox 2989">
          <a:extLst>
            <a:ext uri="{FF2B5EF4-FFF2-40B4-BE49-F238E27FC236}">
              <a16:creationId xmlns:a16="http://schemas.microsoft.com/office/drawing/2014/main" id="{AA062A36-DAAA-40A6-A5AE-45059E256A54}"/>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2991" name="TextBox 2990">
          <a:extLst>
            <a:ext uri="{FF2B5EF4-FFF2-40B4-BE49-F238E27FC236}">
              <a16:creationId xmlns:a16="http://schemas.microsoft.com/office/drawing/2014/main" id="{9E6730F0-85E1-4CD5-97C3-599E1CE46E71}"/>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20</xdr:row>
      <xdr:rowOff>160020</xdr:rowOff>
    </xdr:from>
    <xdr:ext cx="65" cy="172227"/>
    <xdr:sp macro="" textlink="">
      <xdr:nvSpPr>
        <xdr:cNvPr id="2992" name="TextBox 2991">
          <a:extLst>
            <a:ext uri="{FF2B5EF4-FFF2-40B4-BE49-F238E27FC236}">
              <a16:creationId xmlns:a16="http://schemas.microsoft.com/office/drawing/2014/main" id="{54252144-39EC-425B-B670-793440CAEC75}"/>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20</xdr:row>
      <xdr:rowOff>160020</xdr:rowOff>
    </xdr:from>
    <xdr:ext cx="65" cy="172227"/>
    <xdr:sp macro="" textlink="">
      <xdr:nvSpPr>
        <xdr:cNvPr id="2993" name="TextBox 2992">
          <a:extLst>
            <a:ext uri="{FF2B5EF4-FFF2-40B4-BE49-F238E27FC236}">
              <a16:creationId xmlns:a16="http://schemas.microsoft.com/office/drawing/2014/main" id="{BD16C985-94F7-443C-854A-454831D12758}"/>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2994" name="TextBox 2993">
          <a:extLst>
            <a:ext uri="{FF2B5EF4-FFF2-40B4-BE49-F238E27FC236}">
              <a16:creationId xmlns:a16="http://schemas.microsoft.com/office/drawing/2014/main" id="{88AD923B-FE0A-42DF-921E-DA870012560F}"/>
            </a:ext>
          </a:extLst>
        </xdr:cNvPr>
        <xdr:cNvSpPr txBox="1"/>
      </xdr:nvSpPr>
      <xdr:spPr>
        <a:xfrm>
          <a:off x="37795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2995" name="TextBox 2994">
          <a:extLst>
            <a:ext uri="{FF2B5EF4-FFF2-40B4-BE49-F238E27FC236}">
              <a16:creationId xmlns:a16="http://schemas.microsoft.com/office/drawing/2014/main" id="{0BAFFF7B-BE38-440A-AE06-1CD8D546CAB0}"/>
            </a:ext>
          </a:extLst>
        </xdr:cNvPr>
        <xdr:cNvSpPr txBox="1"/>
      </xdr:nvSpPr>
      <xdr:spPr>
        <a:xfrm>
          <a:off x="37795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2996" name="TextBox 2995">
          <a:extLst>
            <a:ext uri="{FF2B5EF4-FFF2-40B4-BE49-F238E27FC236}">
              <a16:creationId xmlns:a16="http://schemas.microsoft.com/office/drawing/2014/main" id="{FBC466D2-5EB9-42B9-9892-9C806BE9EA2E}"/>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2997" name="TextBox 2996">
          <a:extLst>
            <a:ext uri="{FF2B5EF4-FFF2-40B4-BE49-F238E27FC236}">
              <a16:creationId xmlns:a16="http://schemas.microsoft.com/office/drawing/2014/main" id="{5C7CDA36-7441-456A-92A2-96F40AF7185F}"/>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2998" name="TextBox 2997">
          <a:extLst>
            <a:ext uri="{FF2B5EF4-FFF2-40B4-BE49-F238E27FC236}">
              <a16:creationId xmlns:a16="http://schemas.microsoft.com/office/drawing/2014/main" id="{AA69802D-7E44-4C37-8B13-D2993E86BB4F}"/>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2999" name="TextBox 2998">
          <a:extLst>
            <a:ext uri="{FF2B5EF4-FFF2-40B4-BE49-F238E27FC236}">
              <a16:creationId xmlns:a16="http://schemas.microsoft.com/office/drawing/2014/main" id="{A78D2AE4-E2CA-4477-BD7F-80BB79B00118}"/>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000" name="TextBox 2999">
          <a:extLst>
            <a:ext uri="{FF2B5EF4-FFF2-40B4-BE49-F238E27FC236}">
              <a16:creationId xmlns:a16="http://schemas.microsoft.com/office/drawing/2014/main" id="{1666BE14-95BD-4CAC-9F66-47F0C52E4D0C}"/>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001" name="TextBox 3000">
          <a:extLst>
            <a:ext uri="{FF2B5EF4-FFF2-40B4-BE49-F238E27FC236}">
              <a16:creationId xmlns:a16="http://schemas.microsoft.com/office/drawing/2014/main" id="{CB52CE1D-97DE-4A03-89D9-52142FCE5CFD}"/>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002" name="TextBox 3001">
          <a:extLst>
            <a:ext uri="{FF2B5EF4-FFF2-40B4-BE49-F238E27FC236}">
              <a16:creationId xmlns:a16="http://schemas.microsoft.com/office/drawing/2014/main" id="{4074A353-8516-4222-BA6C-F5F1C201DB03}"/>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003" name="TextBox 3002">
          <a:extLst>
            <a:ext uri="{FF2B5EF4-FFF2-40B4-BE49-F238E27FC236}">
              <a16:creationId xmlns:a16="http://schemas.microsoft.com/office/drawing/2014/main" id="{AB80EA65-27F7-4095-B078-8D6BD6E18977}"/>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004" name="TextBox 3003">
          <a:extLst>
            <a:ext uri="{FF2B5EF4-FFF2-40B4-BE49-F238E27FC236}">
              <a16:creationId xmlns:a16="http://schemas.microsoft.com/office/drawing/2014/main" id="{6996417F-36B5-42C1-A4DF-83A2E99C2330}"/>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005" name="TextBox 3004">
          <a:extLst>
            <a:ext uri="{FF2B5EF4-FFF2-40B4-BE49-F238E27FC236}">
              <a16:creationId xmlns:a16="http://schemas.microsoft.com/office/drawing/2014/main" id="{8E98C1D6-A54F-4EC3-8057-F210BE3891C9}"/>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006" name="TextBox 3005">
          <a:extLst>
            <a:ext uri="{FF2B5EF4-FFF2-40B4-BE49-F238E27FC236}">
              <a16:creationId xmlns:a16="http://schemas.microsoft.com/office/drawing/2014/main" id="{64B5554E-63A4-4DC0-ADAB-8E25D4C5CBB0}"/>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007" name="TextBox 3006">
          <a:extLst>
            <a:ext uri="{FF2B5EF4-FFF2-40B4-BE49-F238E27FC236}">
              <a16:creationId xmlns:a16="http://schemas.microsoft.com/office/drawing/2014/main" id="{114A3714-CA13-42B2-879D-73B2F6A0B1BF}"/>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008" name="TextBox 3007">
          <a:extLst>
            <a:ext uri="{FF2B5EF4-FFF2-40B4-BE49-F238E27FC236}">
              <a16:creationId xmlns:a16="http://schemas.microsoft.com/office/drawing/2014/main" id="{3B4F8138-6245-45F3-935C-77A8D915BC9D}"/>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009" name="TextBox 3008">
          <a:extLst>
            <a:ext uri="{FF2B5EF4-FFF2-40B4-BE49-F238E27FC236}">
              <a16:creationId xmlns:a16="http://schemas.microsoft.com/office/drawing/2014/main" id="{98879078-EB3B-4696-8FA2-C6184F261C45}"/>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010" name="TextBox 3009">
          <a:extLst>
            <a:ext uri="{FF2B5EF4-FFF2-40B4-BE49-F238E27FC236}">
              <a16:creationId xmlns:a16="http://schemas.microsoft.com/office/drawing/2014/main" id="{E870C00A-BF56-4693-B162-BFD8F37594A8}"/>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011" name="TextBox 3010">
          <a:extLst>
            <a:ext uri="{FF2B5EF4-FFF2-40B4-BE49-F238E27FC236}">
              <a16:creationId xmlns:a16="http://schemas.microsoft.com/office/drawing/2014/main" id="{4C11521F-6DAE-4EF1-910E-86610228E99D}"/>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012" name="TextBox 3011">
          <a:extLst>
            <a:ext uri="{FF2B5EF4-FFF2-40B4-BE49-F238E27FC236}">
              <a16:creationId xmlns:a16="http://schemas.microsoft.com/office/drawing/2014/main" id="{C90DE4F2-0DFE-4AD8-9E35-0C68289A82F3}"/>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013" name="TextBox 3012">
          <a:extLst>
            <a:ext uri="{FF2B5EF4-FFF2-40B4-BE49-F238E27FC236}">
              <a16:creationId xmlns:a16="http://schemas.microsoft.com/office/drawing/2014/main" id="{45F863FA-C3FE-4F39-B243-A712057E4159}"/>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014" name="TextBox 3013">
          <a:extLst>
            <a:ext uri="{FF2B5EF4-FFF2-40B4-BE49-F238E27FC236}">
              <a16:creationId xmlns:a16="http://schemas.microsoft.com/office/drawing/2014/main" id="{8956849D-107A-46AF-A024-E0713A760B3D}"/>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015" name="TextBox 3014">
          <a:extLst>
            <a:ext uri="{FF2B5EF4-FFF2-40B4-BE49-F238E27FC236}">
              <a16:creationId xmlns:a16="http://schemas.microsoft.com/office/drawing/2014/main" id="{3EC14440-0866-400A-8056-076FBBCEDE11}"/>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016" name="TextBox 3015">
          <a:extLst>
            <a:ext uri="{FF2B5EF4-FFF2-40B4-BE49-F238E27FC236}">
              <a16:creationId xmlns:a16="http://schemas.microsoft.com/office/drawing/2014/main" id="{AC110118-D651-4583-AD16-250D98D9297D}"/>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017" name="TextBox 3016">
          <a:extLst>
            <a:ext uri="{FF2B5EF4-FFF2-40B4-BE49-F238E27FC236}">
              <a16:creationId xmlns:a16="http://schemas.microsoft.com/office/drawing/2014/main" id="{652D344F-95F2-4718-96DE-9FACFA508F2A}"/>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018" name="TextBox 3017">
          <a:extLst>
            <a:ext uri="{FF2B5EF4-FFF2-40B4-BE49-F238E27FC236}">
              <a16:creationId xmlns:a16="http://schemas.microsoft.com/office/drawing/2014/main" id="{9AF89F3E-02DD-4983-B1BC-6CE44A2A4843}"/>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019" name="TextBox 3018">
          <a:extLst>
            <a:ext uri="{FF2B5EF4-FFF2-40B4-BE49-F238E27FC236}">
              <a16:creationId xmlns:a16="http://schemas.microsoft.com/office/drawing/2014/main" id="{887BE0E5-2EC3-410D-AD69-B957DB024AB5}"/>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020" name="TextBox 3019">
          <a:extLst>
            <a:ext uri="{FF2B5EF4-FFF2-40B4-BE49-F238E27FC236}">
              <a16:creationId xmlns:a16="http://schemas.microsoft.com/office/drawing/2014/main" id="{9DFC0721-B7A5-449C-8620-75F15B0E369F}"/>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021" name="TextBox 3020">
          <a:extLst>
            <a:ext uri="{FF2B5EF4-FFF2-40B4-BE49-F238E27FC236}">
              <a16:creationId xmlns:a16="http://schemas.microsoft.com/office/drawing/2014/main" id="{C49F40FB-D1E9-45C0-B414-04F4FD063D86}"/>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022" name="TextBox 3021">
          <a:extLst>
            <a:ext uri="{FF2B5EF4-FFF2-40B4-BE49-F238E27FC236}">
              <a16:creationId xmlns:a16="http://schemas.microsoft.com/office/drawing/2014/main" id="{D2A2D33C-C3ED-4EAD-BAD3-B1BDEB519F25}"/>
            </a:ext>
          </a:extLst>
        </xdr:cNvPr>
        <xdr:cNvSpPr txBox="1"/>
      </xdr:nvSpPr>
      <xdr:spPr>
        <a:xfrm>
          <a:off x="37795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023" name="TextBox 3022">
          <a:extLst>
            <a:ext uri="{FF2B5EF4-FFF2-40B4-BE49-F238E27FC236}">
              <a16:creationId xmlns:a16="http://schemas.microsoft.com/office/drawing/2014/main" id="{E1D4A552-BA75-435E-B4BE-190FFA85ECBA}"/>
            </a:ext>
          </a:extLst>
        </xdr:cNvPr>
        <xdr:cNvSpPr txBox="1"/>
      </xdr:nvSpPr>
      <xdr:spPr>
        <a:xfrm>
          <a:off x="37795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024" name="TextBox 3023">
          <a:extLst>
            <a:ext uri="{FF2B5EF4-FFF2-40B4-BE49-F238E27FC236}">
              <a16:creationId xmlns:a16="http://schemas.microsoft.com/office/drawing/2014/main" id="{172B7CAC-64B5-4650-B073-46591AA1C6C4}"/>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025" name="TextBox 3024">
          <a:extLst>
            <a:ext uri="{FF2B5EF4-FFF2-40B4-BE49-F238E27FC236}">
              <a16:creationId xmlns:a16="http://schemas.microsoft.com/office/drawing/2014/main" id="{8D73D101-DE54-4E3B-AA75-ABE478F6ABEC}"/>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026" name="TextBox 3025">
          <a:extLst>
            <a:ext uri="{FF2B5EF4-FFF2-40B4-BE49-F238E27FC236}">
              <a16:creationId xmlns:a16="http://schemas.microsoft.com/office/drawing/2014/main" id="{E921D6E0-4DFB-4CA0-84F1-CAFA87237182}"/>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027" name="TextBox 3026">
          <a:extLst>
            <a:ext uri="{FF2B5EF4-FFF2-40B4-BE49-F238E27FC236}">
              <a16:creationId xmlns:a16="http://schemas.microsoft.com/office/drawing/2014/main" id="{E08CAD15-42D4-4818-B364-6F4D5A205DF5}"/>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028" name="TextBox 3027">
          <a:extLst>
            <a:ext uri="{FF2B5EF4-FFF2-40B4-BE49-F238E27FC236}">
              <a16:creationId xmlns:a16="http://schemas.microsoft.com/office/drawing/2014/main" id="{B2A29BD4-0206-4548-88B4-E7085E26CEB8}"/>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029" name="TextBox 3028">
          <a:extLst>
            <a:ext uri="{FF2B5EF4-FFF2-40B4-BE49-F238E27FC236}">
              <a16:creationId xmlns:a16="http://schemas.microsoft.com/office/drawing/2014/main" id="{FEE64FA0-E354-4110-BD59-FEEAEB18B327}"/>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030" name="TextBox 3029">
          <a:extLst>
            <a:ext uri="{FF2B5EF4-FFF2-40B4-BE49-F238E27FC236}">
              <a16:creationId xmlns:a16="http://schemas.microsoft.com/office/drawing/2014/main" id="{2DB00A1D-1607-432B-9419-1CDAE276B248}"/>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031" name="TextBox 3030">
          <a:extLst>
            <a:ext uri="{FF2B5EF4-FFF2-40B4-BE49-F238E27FC236}">
              <a16:creationId xmlns:a16="http://schemas.microsoft.com/office/drawing/2014/main" id="{DD4DEC34-FB3C-45BA-AEEA-4D9EA2A9C34D}"/>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032" name="TextBox 3031">
          <a:extLst>
            <a:ext uri="{FF2B5EF4-FFF2-40B4-BE49-F238E27FC236}">
              <a16:creationId xmlns:a16="http://schemas.microsoft.com/office/drawing/2014/main" id="{0005D4D6-F562-4FAB-A82B-C839666AC7BB}"/>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033" name="TextBox 3032">
          <a:extLst>
            <a:ext uri="{FF2B5EF4-FFF2-40B4-BE49-F238E27FC236}">
              <a16:creationId xmlns:a16="http://schemas.microsoft.com/office/drawing/2014/main" id="{527BC7D1-24E0-4F02-B6B9-F0CFAB151DFF}"/>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034" name="TextBox 3033">
          <a:extLst>
            <a:ext uri="{FF2B5EF4-FFF2-40B4-BE49-F238E27FC236}">
              <a16:creationId xmlns:a16="http://schemas.microsoft.com/office/drawing/2014/main" id="{C13FEA24-EF14-4EFF-A533-D52BE3FF2B90}"/>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035" name="TextBox 3034">
          <a:extLst>
            <a:ext uri="{FF2B5EF4-FFF2-40B4-BE49-F238E27FC236}">
              <a16:creationId xmlns:a16="http://schemas.microsoft.com/office/drawing/2014/main" id="{27F5970E-3606-4B4C-86BE-0796C7D9F3B3}"/>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036" name="TextBox 3035">
          <a:extLst>
            <a:ext uri="{FF2B5EF4-FFF2-40B4-BE49-F238E27FC236}">
              <a16:creationId xmlns:a16="http://schemas.microsoft.com/office/drawing/2014/main" id="{31C1FF95-3F2E-4E60-BBBE-8D39CE1A188B}"/>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037" name="TextBox 3036">
          <a:extLst>
            <a:ext uri="{FF2B5EF4-FFF2-40B4-BE49-F238E27FC236}">
              <a16:creationId xmlns:a16="http://schemas.microsoft.com/office/drawing/2014/main" id="{9B3A53B0-6471-4A9C-B373-D98BAC188835}"/>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038" name="TextBox 3037">
          <a:extLst>
            <a:ext uri="{FF2B5EF4-FFF2-40B4-BE49-F238E27FC236}">
              <a16:creationId xmlns:a16="http://schemas.microsoft.com/office/drawing/2014/main" id="{52F8BCF9-0F40-4F35-8226-3C8768911628}"/>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039" name="TextBox 3038">
          <a:extLst>
            <a:ext uri="{FF2B5EF4-FFF2-40B4-BE49-F238E27FC236}">
              <a16:creationId xmlns:a16="http://schemas.microsoft.com/office/drawing/2014/main" id="{57657793-A678-4154-A091-C69B7B0E4963}"/>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040" name="TextBox 3039">
          <a:extLst>
            <a:ext uri="{FF2B5EF4-FFF2-40B4-BE49-F238E27FC236}">
              <a16:creationId xmlns:a16="http://schemas.microsoft.com/office/drawing/2014/main" id="{38DA1EA0-EC71-4ED2-9CED-02B8533EE417}"/>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041" name="TextBox 3040">
          <a:extLst>
            <a:ext uri="{FF2B5EF4-FFF2-40B4-BE49-F238E27FC236}">
              <a16:creationId xmlns:a16="http://schemas.microsoft.com/office/drawing/2014/main" id="{03ACB9E8-2A65-4B55-B817-CAA5EFA93C4F}"/>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042" name="TextBox 3041">
          <a:extLst>
            <a:ext uri="{FF2B5EF4-FFF2-40B4-BE49-F238E27FC236}">
              <a16:creationId xmlns:a16="http://schemas.microsoft.com/office/drawing/2014/main" id="{0C6CACAD-2BF0-47BF-A936-69EFB8AF9948}"/>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043" name="TextBox 3042">
          <a:extLst>
            <a:ext uri="{FF2B5EF4-FFF2-40B4-BE49-F238E27FC236}">
              <a16:creationId xmlns:a16="http://schemas.microsoft.com/office/drawing/2014/main" id="{F52B0217-C9CB-48F3-8432-82496B2C1D83}"/>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044" name="TextBox 3043">
          <a:extLst>
            <a:ext uri="{FF2B5EF4-FFF2-40B4-BE49-F238E27FC236}">
              <a16:creationId xmlns:a16="http://schemas.microsoft.com/office/drawing/2014/main" id="{00B20D13-0AE7-414E-B864-BF6B5F802870}"/>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045" name="TextBox 3044">
          <a:extLst>
            <a:ext uri="{FF2B5EF4-FFF2-40B4-BE49-F238E27FC236}">
              <a16:creationId xmlns:a16="http://schemas.microsoft.com/office/drawing/2014/main" id="{6D3098BA-147F-4B7F-B0F9-5CFF490A0DCF}"/>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046" name="TextBox 3045">
          <a:extLst>
            <a:ext uri="{FF2B5EF4-FFF2-40B4-BE49-F238E27FC236}">
              <a16:creationId xmlns:a16="http://schemas.microsoft.com/office/drawing/2014/main" id="{9BED2359-BA35-4FFC-9006-FD454330C476}"/>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047" name="TextBox 3046">
          <a:extLst>
            <a:ext uri="{FF2B5EF4-FFF2-40B4-BE49-F238E27FC236}">
              <a16:creationId xmlns:a16="http://schemas.microsoft.com/office/drawing/2014/main" id="{6B31EF6D-E406-4F30-A119-568D70FB1162}"/>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048" name="TextBox 3047">
          <a:extLst>
            <a:ext uri="{FF2B5EF4-FFF2-40B4-BE49-F238E27FC236}">
              <a16:creationId xmlns:a16="http://schemas.microsoft.com/office/drawing/2014/main" id="{8A1BE0E8-42DD-47A6-8B0D-41E350DACB8A}"/>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049" name="TextBox 3048">
          <a:extLst>
            <a:ext uri="{FF2B5EF4-FFF2-40B4-BE49-F238E27FC236}">
              <a16:creationId xmlns:a16="http://schemas.microsoft.com/office/drawing/2014/main" id="{6E7A8A00-FBCA-4839-A49B-584FB9284C16}"/>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9</xdr:row>
      <xdr:rowOff>0</xdr:rowOff>
    </xdr:from>
    <xdr:ext cx="65" cy="172227"/>
    <xdr:sp macro="" textlink="">
      <xdr:nvSpPr>
        <xdr:cNvPr id="3050" name="TextBox 3049">
          <a:extLst>
            <a:ext uri="{FF2B5EF4-FFF2-40B4-BE49-F238E27FC236}">
              <a16:creationId xmlns:a16="http://schemas.microsoft.com/office/drawing/2014/main" id="{7E3EC6F5-D867-4380-B557-0D0CD75EB39B}"/>
            </a:ext>
          </a:extLst>
        </xdr:cNvPr>
        <xdr:cNvSpPr txBox="1"/>
      </xdr:nvSpPr>
      <xdr:spPr>
        <a:xfrm>
          <a:off x="5036820" y="18059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9</xdr:row>
      <xdr:rowOff>160020</xdr:rowOff>
    </xdr:from>
    <xdr:ext cx="65" cy="172227"/>
    <xdr:sp macro="" textlink="">
      <xdr:nvSpPr>
        <xdr:cNvPr id="3051" name="TextBox 3050">
          <a:extLst>
            <a:ext uri="{FF2B5EF4-FFF2-40B4-BE49-F238E27FC236}">
              <a16:creationId xmlns:a16="http://schemas.microsoft.com/office/drawing/2014/main" id="{713A472C-4135-467D-AFEA-47A1FF8C2A5D}"/>
            </a:ext>
          </a:extLst>
        </xdr:cNvPr>
        <xdr:cNvSpPr txBox="1"/>
      </xdr:nvSpPr>
      <xdr:spPr>
        <a:xfrm>
          <a:off x="5036820" y="19888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10</xdr:row>
      <xdr:rowOff>160020</xdr:rowOff>
    </xdr:from>
    <xdr:ext cx="65" cy="172227"/>
    <xdr:sp macro="" textlink="">
      <xdr:nvSpPr>
        <xdr:cNvPr id="3052" name="TextBox 3051">
          <a:extLst>
            <a:ext uri="{FF2B5EF4-FFF2-40B4-BE49-F238E27FC236}">
              <a16:creationId xmlns:a16="http://schemas.microsoft.com/office/drawing/2014/main" id="{5ED8FDF5-0B4C-425B-ADD1-356D153B4D23}"/>
            </a:ext>
          </a:extLst>
        </xdr:cNvPr>
        <xdr:cNvSpPr txBox="1"/>
      </xdr:nvSpPr>
      <xdr:spPr>
        <a:xfrm>
          <a:off x="5036820" y="2171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11</xdr:row>
      <xdr:rowOff>160020</xdr:rowOff>
    </xdr:from>
    <xdr:ext cx="65" cy="172227"/>
    <xdr:sp macro="" textlink="">
      <xdr:nvSpPr>
        <xdr:cNvPr id="3053" name="TextBox 3052">
          <a:extLst>
            <a:ext uri="{FF2B5EF4-FFF2-40B4-BE49-F238E27FC236}">
              <a16:creationId xmlns:a16="http://schemas.microsoft.com/office/drawing/2014/main" id="{01130C5D-FFF5-45C8-8ECF-7490D57C16D8}"/>
            </a:ext>
          </a:extLst>
        </xdr:cNvPr>
        <xdr:cNvSpPr txBox="1"/>
      </xdr:nvSpPr>
      <xdr:spPr>
        <a:xfrm>
          <a:off x="503682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11</xdr:row>
      <xdr:rowOff>160020</xdr:rowOff>
    </xdr:from>
    <xdr:ext cx="65" cy="172227"/>
    <xdr:sp macro="" textlink="">
      <xdr:nvSpPr>
        <xdr:cNvPr id="3054" name="TextBox 3053">
          <a:extLst>
            <a:ext uri="{FF2B5EF4-FFF2-40B4-BE49-F238E27FC236}">
              <a16:creationId xmlns:a16="http://schemas.microsoft.com/office/drawing/2014/main" id="{D8F2AD6E-3FF1-49D8-925F-2E08DE7326AB}"/>
            </a:ext>
          </a:extLst>
        </xdr:cNvPr>
        <xdr:cNvSpPr txBox="1"/>
      </xdr:nvSpPr>
      <xdr:spPr>
        <a:xfrm>
          <a:off x="503682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12</xdr:row>
      <xdr:rowOff>160020</xdr:rowOff>
    </xdr:from>
    <xdr:ext cx="65" cy="172227"/>
    <xdr:sp macro="" textlink="">
      <xdr:nvSpPr>
        <xdr:cNvPr id="3055" name="TextBox 3054">
          <a:extLst>
            <a:ext uri="{FF2B5EF4-FFF2-40B4-BE49-F238E27FC236}">
              <a16:creationId xmlns:a16="http://schemas.microsoft.com/office/drawing/2014/main" id="{5D01EBB8-6702-4176-A374-ABB01BC03F41}"/>
            </a:ext>
          </a:extLst>
        </xdr:cNvPr>
        <xdr:cNvSpPr txBox="1"/>
      </xdr:nvSpPr>
      <xdr:spPr>
        <a:xfrm>
          <a:off x="5036820" y="2720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12</xdr:row>
      <xdr:rowOff>160020</xdr:rowOff>
    </xdr:from>
    <xdr:ext cx="65" cy="172227"/>
    <xdr:sp macro="" textlink="">
      <xdr:nvSpPr>
        <xdr:cNvPr id="3056" name="TextBox 3055">
          <a:extLst>
            <a:ext uri="{FF2B5EF4-FFF2-40B4-BE49-F238E27FC236}">
              <a16:creationId xmlns:a16="http://schemas.microsoft.com/office/drawing/2014/main" id="{3826CC74-CA92-4E83-A115-8720E1F6D982}"/>
            </a:ext>
          </a:extLst>
        </xdr:cNvPr>
        <xdr:cNvSpPr txBox="1"/>
      </xdr:nvSpPr>
      <xdr:spPr>
        <a:xfrm>
          <a:off x="5036820" y="2720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13</xdr:row>
      <xdr:rowOff>160020</xdr:rowOff>
    </xdr:from>
    <xdr:ext cx="65" cy="172227"/>
    <xdr:sp macro="" textlink="">
      <xdr:nvSpPr>
        <xdr:cNvPr id="3057" name="TextBox 3056">
          <a:extLst>
            <a:ext uri="{FF2B5EF4-FFF2-40B4-BE49-F238E27FC236}">
              <a16:creationId xmlns:a16="http://schemas.microsoft.com/office/drawing/2014/main" id="{6FBEA78E-A3FB-4790-AFD3-B6C64DF3C9C6}"/>
            </a:ext>
          </a:extLst>
        </xdr:cNvPr>
        <xdr:cNvSpPr txBox="1"/>
      </xdr:nvSpPr>
      <xdr:spPr>
        <a:xfrm>
          <a:off x="5036820" y="308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13</xdr:row>
      <xdr:rowOff>160020</xdr:rowOff>
    </xdr:from>
    <xdr:ext cx="65" cy="172227"/>
    <xdr:sp macro="" textlink="">
      <xdr:nvSpPr>
        <xdr:cNvPr id="3058" name="TextBox 3057">
          <a:extLst>
            <a:ext uri="{FF2B5EF4-FFF2-40B4-BE49-F238E27FC236}">
              <a16:creationId xmlns:a16="http://schemas.microsoft.com/office/drawing/2014/main" id="{9DFBEB44-8C1F-4E27-878D-BF466E2A6988}"/>
            </a:ext>
          </a:extLst>
        </xdr:cNvPr>
        <xdr:cNvSpPr txBox="1"/>
      </xdr:nvSpPr>
      <xdr:spPr>
        <a:xfrm>
          <a:off x="5036820" y="308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059" name="TextBox 3058">
          <a:extLst>
            <a:ext uri="{FF2B5EF4-FFF2-40B4-BE49-F238E27FC236}">
              <a16:creationId xmlns:a16="http://schemas.microsoft.com/office/drawing/2014/main" id="{71AE6C10-1A10-44A6-9D4A-43A9F393B78B}"/>
            </a:ext>
          </a:extLst>
        </xdr:cNvPr>
        <xdr:cNvSpPr txBox="1"/>
      </xdr:nvSpPr>
      <xdr:spPr>
        <a:xfrm>
          <a:off x="50368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060" name="TextBox 3059">
          <a:extLst>
            <a:ext uri="{FF2B5EF4-FFF2-40B4-BE49-F238E27FC236}">
              <a16:creationId xmlns:a16="http://schemas.microsoft.com/office/drawing/2014/main" id="{F2694B85-2331-4C04-9A52-515AEBBC26FC}"/>
            </a:ext>
          </a:extLst>
        </xdr:cNvPr>
        <xdr:cNvSpPr txBox="1"/>
      </xdr:nvSpPr>
      <xdr:spPr>
        <a:xfrm>
          <a:off x="50368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15</xdr:row>
      <xdr:rowOff>160020</xdr:rowOff>
    </xdr:from>
    <xdr:ext cx="65" cy="172227"/>
    <xdr:sp macro="" textlink="">
      <xdr:nvSpPr>
        <xdr:cNvPr id="3061" name="TextBox 3060">
          <a:extLst>
            <a:ext uri="{FF2B5EF4-FFF2-40B4-BE49-F238E27FC236}">
              <a16:creationId xmlns:a16="http://schemas.microsoft.com/office/drawing/2014/main" id="{08B0C658-254F-445E-9CBA-07FFD9D32C4C}"/>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15</xdr:row>
      <xdr:rowOff>160020</xdr:rowOff>
    </xdr:from>
    <xdr:ext cx="65" cy="172227"/>
    <xdr:sp macro="" textlink="">
      <xdr:nvSpPr>
        <xdr:cNvPr id="3062" name="TextBox 3061">
          <a:extLst>
            <a:ext uri="{FF2B5EF4-FFF2-40B4-BE49-F238E27FC236}">
              <a16:creationId xmlns:a16="http://schemas.microsoft.com/office/drawing/2014/main" id="{19915253-4990-4CC0-BBCA-934B741A0D0A}"/>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063" name="TextBox 3062">
          <a:extLst>
            <a:ext uri="{FF2B5EF4-FFF2-40B4-BE49-F238E27FC236}">
              <a16:creationId xmlns:a16="http://schemas.microsoft.com/office/drawing/2014/main" id="{E3C7D050-26DC-49A6-BC36-FE220688A4A5}"/>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064" name="TextBox 3063">
          <a:extLst>
            <a:ext uri="{FF2B5EF4-FFF2-40B4-BE49-F238E27FC236}">
              <a16:creationId xmlns:a16="http://schemas.microsoft.com/office/drawing/2014/main" id="{E4C2C1FA-68E6-499F-8BDF-F3E8D1A9DEDD}"/>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065" name="TextBox 3064">
          <a:extLst>
            <a:ext uri="{FF2B5EF4-FFF2-40B4-BE49-F238E27FC236}">
              <a16:creationId xmlns:a16="http://schemas.microsoft.com/office/drawing/2014/main" id="{10685F37-41B5-422B-87A2-6C7986543ECC}"/>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066" name="TextBox 3065">
          <a:extLst>
            <a:ext uri="{FF2B5EF4-FFF2-40B4-BE49-F238E27FC236}">
              <a16:creationId xmlns:a16="http://schemas.microsoft.com/office/drawing/2014/main" id="{D928470A-7F70-4334-A915-AD3BC15F4755}"/>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067" name="TextBox 3066">
          <a:extLst>
            <a:ext uri="{FF2B5EF4-FFF2-40B4-BE49-F238E27FC236}">
              <a16:creationId xmlns:a16="http://schemas.microsoft.com/office/drawing/2014/main" id="{57190832-1448-4523-B06A-10A3C52304CD}"/>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068" name="TextBox 3067">
          <a:extLst>
            <a:ext uri="{FF2B5EF4-FFF2-40B4-BE49-F238E27FC236}">
              <a16:creationId xmlns:a16="http://schemas.microsoft.com/office/drawing/2014/main" id="{88892D7E-AB77-494D-92B6-50AB7208F546}"/>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069" name="TextBox 3068">
          <a:extLst>
            <a:ext uri="{FF2B5EF4-FFF2-40B4-BE49-F238E27FC236}">
              <a16:creationId xmlns:a16="http://schemas.microsoft.com/office/drawing/2014/main" id="{446FC466-5CC5-4E14-BDD1-B77391A129AB}"/>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070" name="TextBox 3069">
          <a:extLst>
            <a:ext uri="{FF2B5EF4-FFF2-40B4-BE49-F238E27FC236}">
              <a16:creationId xmlns:a16="http://schemas.microsoft.com/office/drawing/2014/main" id="{00A6889F-246E-4EF6-8B8E-E20A23AFADDB}"/>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20</xdr:row>
      <xdr:rowOff>160020</xdr:rowOff>
    </xdr:from>
    <xdr:ext cx="65" cy="172227"/>
    <xdr:sp macro="" textlink="">
      <xdr:nvSpPr>
        <xdr:cNvPr id="3071" name="TextBox 3070">
          <a:extLst>
            <a:ext uri="{FF2B5EF4-FFF2-40B4-BE49-F238E27FC236}">
              <a16:creationId xmlns:a16="http://schemas.microsoft.com/office/drawing/2014/main" id="{D4EB8CDC-2186-468C-9128-029982CEE4D8}"/>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20</xdr:row>
      <xdr:rowOff>160020</xdr:rowOff>
    </xdr:from>
    <xdr:ext cx="65" cy="172227"/>
    <xdr:sp macro="" textlink="">
      <xdr:nvSpPr>
        <xdr:cNvPr id="3072" name="TextBox 3071">
          <a:extLst>
            <a:ext uri="{FF2B5EF4-FFF2-40B4-BE49-F238E27FC236}">
              <a16:creationId xmlns:a16="http://schemas.microsoft.com/office/drawing/2014/main" id="{75AE0E85-23ED-4118-B0C8-14BD6A029F25}"/>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21</xdr:row>
      <xdr:rowOff>160020</xdr:rowOff>
    </xdr:from>
    <xdr:ext cx="65" cy="172227"/>
    <xdr:sp macro="" textlink="">
      <xdr:nvSpPr>
        <xdr:cNvPr id="3073" name="TextBox 3072">
          <a:extLst>
            <a:ext uri="{FF2B5EF4-FFF2-40B4-BE49-F238E27FC236}">
              <a16:creationId xmlns:a16="http://schemas.microsoft.com/office/drawing/2014/main" id="{2D004BFA-BEF6-4B20-828D-4D6C83E50A4C}"/>
            </a:ext>
          </a:extLst>
        </xdr:cNvPr>
        <xdr:cNvSpPr txBox="1"/>
      </xdr:nvSpPr>
      <xdr:spPr>
        <a:xfrm>
          <a:off x="50368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21</xdr:row>
      <xdr:rowOff>160020</xdr:rowOff>
    </xdr:from>
    <xdr:ext cx="65" cy="172227"/>
    <xdr:sp macro="" textlink="">
      <xdr:nvSpPr>
        <xdr:cNvPr id="3074" name="TextBox 3073">
          <a:extLst>
            <a:ext uri="{FF2B5EF4-FFF2-40B4-BE49-F238E27FC236}">
              <a16:creationId xmlns:a16="http://schemas.microsoft.com/office/drawing/2014/main" id="{812E8977-8DF0-49A5-AC65-ACE37D91CAB3}"/>
            </a:ext>
          </a:extLst>
        </xdr:cNvPr>
        <xdr:cNvSpPr txBox="1"/>
      </xdr:nvSpPr>
      <xdr:spPr>
        <a:xfrm>
          <a:off x="50368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22</xdr:row>
      <xdr:rowOff>160020</xdr:rowOff>
    </xdr:from>
    <xdr:ext cx="65" cy="172227"/>
    <xdr:sp macro="" textlink="">
      <xdr:nvSpPr>
        <xdr:cNvPr id="3075" name="TextBox 3074">
          <a:extLst>
            <a:ext uri="{FF2B5EF4-FFF2-40B4-BE49-F238E27FC236}">
              <a16:creationId xmlns:a16="http://schemas.microsoft.com/office/drawing/2014/main" id="{65216547-E968-4519-AA42-CC3BEF258D3D}"/>
            </a:ext>
          </a:extLst>
        </xdr:cNvPr>
        <xdr:cNvSpPr txBox="1"/>
      </xdr:nvSpPr>
      <xdr:spPr>
        <a:xfrm>
          <a:off x="5036820" y="5768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20</xdr:row>
      <xdr:rowOff>160020</xdr:rowOff>
    </xdr:from>
    <xdr:ext cx="65" cy="172227"/>
    <xdr:sp macro="" textlink="">
      <xdr:nvSpPr>
        <xdr:cNvPr id="3076" name="TextBox 3075">
          <a:extLst>
            <a:ext uri="{FF2B5EF4-FFF2-40B4-BE49-F238E27FC236}">
              <a16:creationId xmlns:a16="http://schemas.microsoft.com/office/drawing/2014/main" id="{9BDD7CAC-2785-475C-816E-7E39D8C87371}"/>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20</xdr:row>
      <xdr:rowOff>160020</xdr:rowOff>
    </xdr:from>
    <xdr:ext cx="65" cy="172227"/>
    <xdr:sp macro="" textlink="">
      <xdr:nvSpPr>
        <xdr:cNvPr id="3077" name="TextBox 3076">
          <a:extLst>
            <a:ext uri="{FF2B5EF4-FFF2-40B4-BE49-F238E27FC236}">
              <a16:creationId xmlns:a16="http://schemas.microsoft.com/office/drawing/2014/main" id="{A80F911A-0AA0-4218-819A-67CE843A1DD8}"/>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21</xdr:row>
      <xdr:rowOff>160020</xdr:rowOff>
    </xdr:from>
    <xdr:ext cx="65" cy="172227"/>
    <xdr:sp macro="" textlink="">
      <xdr:nvSpPr>
        <xdr:cNvPr id="3078" name="TextBox 3077">
          <a:extLst>
            <a:ext uri="{FF2B5EF4-FFF2-40B4-BE49-F238E27FC236}">
              <a16:creationId xmlns:a16="http://schemas.microsoft.com/office/drawing/2014/main" id="{BB37F55A-8D2E-4F06-B277-D66952D96D68}"/>
            </a:ext>
          </a:extLst>
        </xdr:cNvPr>
        <xdr:cNvSpPr txBox="1"/>
      </xdr:nvSpPr>
      <xdr:spPr>
        <a:xfrm>
          <a:off x="50368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21</xdr:row>
      <xdr:rowOff>160020</xdr:rowOff>
    </xdr:from>
    <xdr:ext cx="65" cy="172227"/>
    <xdr:sp macro="" textlink="">
      <xdr:nvSpPr>
        <xdr:cNvPr id="3079" name="TextBox 3078">
          <a:extLst>
            <a:ext uri="{FF2B5EF4-FFF2-40B4-BE49-F238E27FC236}">
              <a16:creationId xmlns:a16="http://schemas.microsoft.com/office/drawing/2014/main" id="{EFBA04B6-1D58-4C28-B697-AF31C97E16CA}"/>
            </a:ext>
          </a:extLst>
        </xdr:cNvPr>
        <xdr:cNvSpPr txBox="1"/>
      </xdr:nvSpPr>
      <xdr:spPr>
        <a:xfrm>
          <a:off x="50368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080" name="TextBox 3079">
          <a:extLst>
            <a:ext uri="{FF2B5EF4-FFF2-40B4-BE49-F238E27FC236}">
              <a16:creationId xmlns:a16="http://schemas.microsoft.com/office/drawing/2014/main" id="{DCF77704-7113-401F-A3E2-524CB9076EB3}"/>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081" name="TextBox 3080">
          <a:extLst>
            <a:ext uri="{FF2B5EF4-FFF2-40B4-BE49-F238E27FC236}">
              <a16:creationId xmlns:a16="http://schemas.microsoft.com/office/drawing/2014/main" id="{D7AF43CD-73BF-4750-BF75-2301231E38F4}"/>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20</xdr:row>
      <xdr:rowOff>160020</xdr:rowOff>
    </xdr:from>
    <xdr:ext cx="65" cy="172227"/>
    <xdr:sp macro="" textlink="">
      <xdr:nvSpPr>
        <xdr:cNvPr id="3082" name="TextBox 3081">
          <a:extLst>
            <a:ext uri="{FF2B5EF4-FFF2-40B4-BE49-F238E27FC236}">
              <a16:creationId xmlns:a16="http://schemas.microsoft.com/office/drawing/2014/main" id="{D697FACB-2392-4277-830A-3F9F83DEA0BC}"/>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20</xdr:row>
      <xdr:rowOff>160020</xdr:rowOff>
    </xdr:from>
    <xdr:ext cx="65" cy="172227"/>
    <xdr:sp macro="" textlink="">
      <xdr:nvSpPr>
        <xdr:cNvPr id="3083" name="TextBox 3082">
          <a:extLst>
            <a:ext uri="{FF2B5EF4-FFF2-40B4-BE49-F238E27FC236}">
              <a16:creationId xmlns:a16="http://schemas.microsoft.com/office/drawing/2014/main" id="{3ED13F3C-A2F2-4DEC-B155-20276A30EEE8}"/>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084" name="TextBox 3083">
          <a:extLst>
            <a:ext uri="{FF2B5EF4-FFF2-40B4-BE49-F238E27FC236}">
              <a16:creationId xmlns:a16="http://schemas.microsoft.com/office/drawing/2014/main" id="{D7579A52-E60E-465E-ABD5-9BBF91D75E23}"/>
            </a:ext>
          </a:extLst>
        </xdr:cNvPr>
        <xdr:cNvSpPr txBox="1"/>
      </xdr:nvSpPr>
      <xdr:spPr>
        <a:xfrm>
          <a:off x="50368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085" name="TextBox 3084">
          <a:extLst>
            <a:ext uri="{FF2B5EF4-FFF2-40B4-BE49-F238E27FC236}">
              <a16:creationId xmlns:a16="http://schemas.microsoft.com/office/drawing/2014/main" id="{13B82987-32AE-49B1-897F-F5A12E78399E}"/>
            </a:ext>
          </a:extLst>
        </xdr:cNvPr>
        <xdr:cNvSpPr txBox="1"/>
      </xdr:nvSpPr>
      <xdr:spPr>
        <a:xfrm>
          <a:off x="50368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15</xdr:row>
      <xdr:rowOff>160020</xdr:rowOff>
    </xdr:from>
    <xdr:ext cx="65" cy="172227"/>
    <xdr:sp macro="" textlink="">
      <xdr:nvSpPr>
        <xdr:cNvPr id="3086" name="TextBox 3085">
          <a:extLst>
            <a:ext uri="{FF2B5EF4-FFF2-40B4-BE49-F238E27FC236}">
              <a16:creationId xmlns:a16="http://schemas.microsoft.com/office/drawing/2014/main" id="{D6E8C484-60FE-4734-B827-8EAF76D48E05}"/>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15</xdr:row>
      <xdr:rowOff>160020</xdr:rowOff>
    </xdr:from>
    <xdr:ext cx="65" cy="172227"/>
    <xdr:sp macro="" textlink="">
      <xdr:nvSpPr>
        <xdr:cNvPr id="3087" name="TextBox 3086">
          <a:extLst>
            <a:ext uri="{FF2B5EF4-FFF2-40B4-BE49-F238E27FC236}">
              <a16:creationId xmlns:a16="http://schemas.microsoft.com/office/drawing/2014/main" id="{CE3AED19-1739-4CFE-89B4-CCB9F60C91BF}"/>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088" name="TextBox 3087">
          <a:extLst>
            <a:ext uri="{FF2B5EF4-FFF2-40B4-BE49-F238E27FC236}">
              <a16:creationId xmlns:a16="http://schemas.microsoft.com/office/drawing/2014/main" id="{BE8C960E-28AA-435A-A28C-AB7852824227}"/>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089" name="TextBox 3088">
          <a:extLst>
            <a:ext uri="{FF2B5EF4-FFF2-40B4-BE49-F238E27FC236}">
              <a16:creationId xmlns:a16="http://schemas.microsoft.com/office/drawing/2014/main" id="{0A33DB0A-A0FE-47E0-9EC5-1462704ED36C}"/>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090" name="TextBox 3089">
          <a:extLst>
            <a:ext uri="{FF2B5EF4-FFF2-40B4-BE49-F238E27FC236}">
              <a16:creationId xmlns:a16="http://schemas.microsoft.com/office/drawing/2014/main" id="{44EF0837-C3D1-4DE8-9C67-8B0031ED5E07}"/>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091" name="TextBox 3090">
          <a:extLst>
            <a:ext uri="{FF2B5EF4-FFF2-40B4-BE49-F238E27FC236}">
              <a16:creationId xmlns:a16="http://schemas.microsoft.com/office/drawing/2014/main" id="{7E70D0A4-5E56-4E1D-826B-A2882E47C221}"/>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092" name="TextBox 3091">
          <a:extLst>
            <a:ext uri="{FF2B5EF4-FFF2-40B4-BE49-F238E27FC236}">
              <a16:creationId xmlns:a16="http://schemas.microsoft.com/office/drawing/2014/main" id="{77050CF8-61D5-4BB6-B5D6-ECB28DE887F0}"/>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093" name="TextBox 3092">
          <a:extLst>
            <a:ext uri="{FF2B5EF4-FFF2-40B4-BE49-F238E27FC236}">
              <a16:creationId xmlns:a16="http://schemas.microsoft.com/office/drawing/2014/main" id="{3FB4CC22-D1B1-4B7E-A773-D214FBB34B06}"/>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15</xdr:row>
      <xdr:rowOff>160020</xdr:rowOff>
    </xdr:from>
    <xdr:ext cx="65" cy="172227"/>
    <xdr:sp macro="" textlink="">
      <xdr:nvSpPr>
        <xdr:cNvPr id="3094" name="TextBox 3093">
          <a:extLst>
            <a:ext uri="{FF2B5EF4-FFF2-40B4-BE49-F238E27FC236}">
              <a16:creationId xmlns:a16="http://schemas.microsoft.com/office/drawing/2014/main" id="{14317FFA-61B5-404B-A8E1-615498C2DE90}"/>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15</xdr:row>
      <xdr:rowOff>160020</xdr:rowOff>
    </xdr:from>
    <xdr:ext cx="65" cy="172227"/>
    <xdr:sp macro="" textlink="">
      <xdr:nvSpPr>
        <xdr:cNvPr id="3095" name="TextBox 3094">
          <a:extLst>
            <a:ext uri="{FF2B5EF4-FFF2-40B4-BE49-F238E27FC236}">
              <a16:creationId xmlns:a16="http://schemas.microsoft.com/office/drawing/2014/main" id="{05DA26F1-5585-4E29-8D54-5162E4815C85}"/>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096" name="TextBox 3095">
          <a:extLst>
            <a:ext uri="{FF2B5EF4-FFF2-40B4-BE49-F238E27FC236}">
              <a16:creationId xmlns:a16="http://schemas.microsoft.com/office/drawing/2014/main" id="{A07CB3D6-A7C7-4055-8D1A-4D79D2F47D2D}"/>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097" name="TextBox 3096">
          <a:extLst>
            <a:ext uri="{FF2B5EF4-FFF2-40B4-BE49-F238E27FC236}">
              <a16:creationId xmlns:a16="http://schemas.microsoft.com/office/drawing/2014/main" id="{572C27DD-6DCB-433A-B2E7-2F0DCC4BC72A}"/>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098" name="TextBox 3097">
          <a:extLst>
            <a:ext uri="{FF2B5EF4-FFF2-40B4-BE49-F238E27FC236}">
              <a16:creationId xmlns:a16="http://schemas.microsoft.com/office/drawing/2014/main" id="{D9E63A1D-5206-4332-BF28-99A45E21A477}"/>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099" name="TextBox 3098">
          <a:extLst>
            <a:ext uri="{FF2B5EF4-FFF2-40B4-BE49-F238E27FC236}">
              <a16:creationId xmlns:a16="http://schemas.microsoft.com/office/drawing/2014/main" id="{94A04EAA-6D9B-45DA-854F-A18A9ADCAA4A}"/>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100" name="TextBox 3099">
          <a:extLst>
            <a:ext uri="{FF2B5EF4-FFF2-40B4-BE49-F238E27FC236}">
              <a16:creationId xmlns:a16="http://schemas.microsoft.com/office/drawing/2014/main" id="{69B13FCD-51B4-4ADC-B25E-9657E7B5D42F}"/>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101" name="TextBox 3100">
          <a:extLst>
            <a:ext uri="{FF2B5EF4-FFF2-40B4-BE49-F238E27FC236}">
              <a16:creationId xmlns:a16="http://schemas.microsoft.com/office/drawing/2014/main" id="{2034C98C-197D-458F-A278-F963A0E61DB4}"/>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102" name="TextBox 3101">
          <a:extLst>
            <a:ext uri="{FF2B5EF4-FFF2-40B4-BE49-F238E27FC236}">
              <a16:creationId xmlns:a16="http://schemas.microsoft.com/office/drawing/2014/main" id="{B2611100-0E9B-48B1-B628-DA4ACACC55D5}"/>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103" name="TextBox 3102">
          <a:extLst>
            <a:ext uri="{FF2B5EF4-FFF2-40B4-BE49-F238E27FC236}">
              <a16:creationId xmlns:a16="http://schemas.microsoft.com/office/drawing/2014/main" id="{6957139F-62B5-451A-8691-EFE4DEF1B3FB}"/>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104" name="TextBox 3103">
          <a:extLst>
            <a:ext uri="{FF2B5EF4-FFF2-40B4-BE49-F238E27FC236}">
              <a16:creationId xmlns:a16="http://schemas.microsoft.com/office/drawing/2014/main" id="{363E64BE-5BBD-4126-B0EB-60F676255265}"/>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105" name="TextBox 3104">
          <a:extLst>
            <a:ext uri="{FF2B5EF4-FFF2-40B4-BE49-F238E27FC236}">
              <a16:creationId xmlns:a16="http://schemas.microsoft.com/office/drawing/2014/main" id="{94CADD9C-2C55-47FA-A91D-E7F82185050D}"/>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106" name="TextBox 3105">
          <a:extLst>
            <a:ext uri="{FF2B5EF4-FFF2-40B4-BE49-F238E27FC236}">
              <a16:creationId xmlns:a16="http://schemas.microsoft.com/office/drawing/2014/main" id="{82E001C1-549D-4926-9A88-959468D0644D}"/>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107" name="TextBox 3106">
          <a:extLst>
            <a:ext uri="{FF2B5EF4-FFF2-40B4-BE49-F238E27FC236}">
              <a16:creationId xmlns:a16="http://schemas.microsoft.com/office/drawing/2014/main" id="{BEFEC56B-F58A-4266-923A-7FA99D0A7102}"/>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108" name="TextBox 3107">
          <a:extLst>
            <a:ext uri="{FF2B5EF4-FFF2-40B4-BE49-F238E27FC236}">
              <a16:creationId xmlns:a16="http://schemas.microsoft.com/office/drawing/2014/main" id="{C82CF6A5-0681-4B7F-9ABF-411276415B4B}"/>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109" name="TextBox 3108">
          <a:extLst>
            <a:ext uri="{FF2B5EF4-FFF2-40B4-BE49-F238E27FC236}">
              <a16:creationId xmlns:a16="http://schemas.microsoft.com/office/drawing/2014/main" id="{C1F0F260-F739-4C2F-9853-E28E25BB5DD0}"/>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110" name="TextBox 3109">
          <a:extLst>
            <a:ext uri="{FF2B5EF4-FFF2-40B4-BE49-F238E27FC236}">
              <a16:creationId xmlns:a16="http://schemas.microsoft.com/office/drawing/2014/main" id="{9B29DAB3-4D70-4831-8349-5E9D776D4F3C}"/>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111" name="TextBox 3110">
          <a:extLst>
            <a:ext uri="{FF2B5EF4-FFF2-40B4-BE49-F238E27FC236}">
              <a16:creationId xmlns:a16="http://schemas.microsoft.com/office/drawing/2014/main" id="{3EE96459-EB5D-4FC3-94CF-7B3B2BF7CEFC}"/>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9</xdr:row>
      <xdr:rowOff>160020</xdr:rowOff>
    </xdr:from>
    <xdr:ext cx="65" cy="172227"/>
    <xdr:sp macro="" textlink="">
      <xdr:nvSpPr>
        <xdr:cNvPr id="3112" name="TextBox 3111">
          <a:extLst>
            <a:ext uri="{FF2B5EF4-FFF2-40B4-BE49-F238E27FC236}">
              <a16:creationId xmlns:a16="http://schemas.microsoft.com/office/drawing/2014/main" id="{D30404B1-84EE-4DC1-B4A1-181073A0291D}"/>
            </a:ext>
          </a:extLst>
        </xdr:cNvPr>
        <xdr:cNvSpPr txBox="1"/>
      </xdr:nvSpPr>
      <xdr:spPr>
        <a:xfrm>
          <a:off x="7940040" y="19888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9</xdr:row>
      <xdr:rowOff>160020</xdr:rowOff>
    </xdr:from>
    <xdr:ext cx="65" cy="172227"/>
    <xdr:sp macro="" textlink="">
      <xdr:nvSpPr>
        <xdr:cNvPr id="3113" name="TextBox 3112">
          <a:extLst>
            <a:ext uri="{FF2B5EF4-FFF2-40B4-BE49-F238E27FC236}">
              <a16:creationId xmlns:a16="http://schemas.microsoft.com/office/drawing/2014/main" id="{6C9BB592-89E0-4C08-B945-F9B7FF27FD5A}"/>
            </a:ext>
          </a:extLst>
        </xdr:cNvPr>
        <xdr:cNvSpPr txBox="1"/>
      </xdr:nvSpPr>
      <xdr:spPr>
        <a:xfrm>
          <a:off x="7940040" y="19888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10</xdr:row>
      <xdr:rowOff>160020</xdr:rowOff>
    </xdr:from>
    <xdr:ext cx="65" cy="172227"/>
    <xdr:sp macro="" textlink="">
      <xdr:nvSpPr>
        <xdr:cNvPr id="3114" name="TextBox 3113">
          <a:extLst>
            <a:ext uri="{FF2B5EF4-FFF2-40B4-BE49-F238E27FC236}">
              <a16:creationId xmlns:a16="http://schemas.microsoft.com/office/drawing/2014/main" id="{9AE91CC3-99FF-48A8-AEFF-DE507FB2071E}"/>
            </a:ext>
          </a:extLst>
        </xdr:cNvPr>
        <xdr:cNvSpPr txBox="1"/>
      </xdr:nvSpPr>
      <xdr:spPr>
        <a:xfrm>
          <a:off x="7940040" y="2171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11</xdr:row>
      <xdr:rowOff>160020</xdr:rowOff>
    </xdr:from>
    <xdr:ext cx="65" cy="172227"/>
    <xdr:sp macro="" textlink="">
      <xdr:nvSpPr>
        <xdr:cNvPr id="3115" name="TextBox 3114">
          <a:extLst>
            <a:ext uri="{FF2B5EF4-FFF2-40B4-BE49-F238E27FC236}">
              <a16:creationId xmlns:a16="http://schemas.microsoft.com/office/drawing/2014/main" id="{21BCB9A3-943A-4EB0-89A4-E6612AF5B9E6}"/>
            </a:ext>
          </a:extLst>
        </xdr:cNvPr>
        <xdr:cNvSpPr txBox="1"/>
      </xdr:nvSpPr>
      <xdr:spPr>
        <a:xfrm>
          <a:off x="794004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12</xdr:row>
      <xdr:rowOff>160020</xdr:rowOff>
    </xdr:from>
    <xdr:ext cx="65" cy="172227"/>
    <xdr:sp macro="" textlink="">
      <xdr:nvSpPr>
        <xdr:cNvPr id="3116" name="TextBox 3115">
          <a:extLst>
            <a:ext uri="{FF2B5EF4-FFF2-40B4-BE49-F238E27FC236}">
              <a16:creationId xmlns:a16="http://schemas.microsoft.com/office/drawing/2014/main" id="{9D5F8F66-5F15-46CD-AD04-8E65E613BBEE}"/>
            </a:ext>
          </a:extLst>
        </xdr:cNvPr>
        <xdr:cNvSpPr txBox="1"/>
      </xdr:nvSpPr>
      <xdr:spPr>
        <a:xfrm>
          <a:off x="7940040" y="2720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13</xdr:row>
      <xdr:rowOff>160020</xdr:rowOff>
    </xdr:from>
    <xdr:ext cx="65" cy="172227"/>
    <xdr:sp macro="" textlink="">
      <xdr:nvSpPr>
        <xdr:cNvPr id="3117" name="TextBox 3116">
          <a:extLst>
            <a:ext uri="{FF2B5EF4-FFF2-40B4-BE49-F238E27FC236}">
              <a16:creationId xmlns:a16="http://schemas.microsoft.com/office/drawing/2014/main" id="{42BF6BF5-871B-4434-8F84-30ED7E5B5B70}"/>
            </a:ext>
          </a:extLst>
        </xdr:cNvPr>
        <xdr:cNvSpPr txBox="1"/>
      </xdr:nvSpPr>
      <xdr:spPr>
        <a:xfrm>
          <a:off x="7940040" y="308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13</xdr:row>
      <xdr:rowOff>160020</xdr:rowOff>
    </xdr:from>
    <xdr:ext cx="65" cy="172227"/>
    <xdr:sp macro="" textlink="">
      <xdr:nvSpPr>
        <xdr:cNvPr id="3118" name="TextBox 3117">
          <a:extLst>
            <a:ext uri="{FF2B5EF4-FFF2-40B4-BE49-F238E27FC236}">
              <a16:creationId xmlns:a16="http://schemas.microsoft.com/office/drawing/2014/main" id="{2EDE8937-4B74-46C5-8805-56721D47A667}"/>
            </a:ext>
          </a:extLst>
        </xdr:cNvPr>
        <xdr:cNvSpPr txBox="1"/>
      </xdr:nvSpPr>
      <xdr:spPr>
        <a:xfrm>
          <a:off x="7940040" y="308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14</xdr:row>
      <xdr:rowOff>160020</xdr:rowOff>
    </xdr:from>
    <xdr:ext cx="65" cy="172227"/>
    <xdr:sp macro="" textlink="">
      <xdr:nvSpPr>
        <xdr:cNvPr id="3119" name="TextBox 3118">
          <a:extLst>
            <a:ext uri="{FF2B5EF4-FFF2-40B4-BE49-F238E27FC236}">
              <a16:creationId xmlns:a16="http://schemas.microsoft.com/office/drawing/2014/main" id="{554BDC2C-D61E-4457-A9AC-8C1CA98A1E1B}"/>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14</xdr:row>
      <xdr:rowOff>160020</xdr:rowOff>
    </xdr:from>
    <xdr:ext cx="65" cy="172227"/>
    <xdr:sp macro="" textlink="">
      <xdr:nvSpPr>
        <xdr:cNvPr id="3120" name="TextBox 3119">
          <a:extLst>
            <a:ext uri="{FF2B5EF4-FFF2-40B4-BE49-F238E27FC236}">
              <a16:creationId xmlns:a16="http://schemas.microsoft.com/office/drawing/2014/main" id="{14A963BA-2CFD-4C05-A12A-9D307AE28BF2}"/>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15</xdr:row>
      <xdr:rowOff>160020</xdr:rowOff>
    </xdr:from>
    <xdr:ext cx="65" cy="172227"/>
    <xdr:sp macro="" textlink="">
      <xdr:nvSpPr>
        <xdr:cNvPr id="3121" name="TextBox 3120">
          <a:extLst>
            <a:ext uri="{FF2B5EF4-FFF2-40B4-BE49-F238E27FC236}">
              <a16:creationId xmlns:a16="http://schemas.microsoft.com/office/drawing/2014/main" id="{28FD953A-5D87-489D-AD2C-0C00C4BDA9C1}"/>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16</xdr:row>
      <xdr:rowOff>160020</xdr:rowOff>
    </xdr:from>
    <xdr:ext cx="65" cy="172227"/>
    <xdr:sp macro="" textlink="">
      <xdr:nvSpPr>
        <xdr:cNvPr id="3122" name="TextBox 3121">
          <a:extLst>
            <a:ext uri="{FF2B5EF4-FFF2-40B4-BE49-F238E27FC236}">
              <a16:creationId xmlns:a16="http://schemas.microsoft.com/office/drawing/2014/main" id="{E850E6D1-3E3D-43F4-9F1F-09658882BD71}"/>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17</xdr:row>
      <xdr:rowOff>160020</xdr:rowOff>
    </xdr:from>
    <xdr:ext cx="65" cy="172227"/>
    <xdr:sp macro="" textlink="">
      <xdr:nvSpPr>
        <xdr:cNvPr id="3123" name="TextBox 3122">
          <a:extLst>
            <a:ext uri="{FF2B5EF4-FFF2-40B4-BE49-F238E27FC236}">
              <a16:creationId xmlns:a16="http://schemas.microsoft.com/office/drawing/2014/main" id="{ACB372FB-3ED3-4F7D-9022-AE14E527B333}"/>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17</xdr:row>
      <xdr:rowOff>160020</xdr:rowOff>
    </xdr:from>
    <xdr:ext cx="65" cy="172227"/>
    <xdr:sp macro="" textlink="">
      <xdr:nvSpPr>
        <xdr:cNvPr id="3124" name="TextBox 3123">
          <a:extLst>
            <a:ext uri="{FF2B5EF4-FFF2-40B4-BE49-F238E27FC236}">
              <a16:creationId xmlns:a16="http://schemas.microsoft.com/office/drawing/2014/main" id="{1367758F-6FEB-434E-BA89-BD34B2DAC50C}"/>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3125" name="TextBox 3124">
          <a:extLst>
            <a:ext uri="{FF2B5EF4-FFF2-40B4-BE49-F238E27FC236}">
              <a16:creationId xmlns:a16="http://schemas.microsoft.com/office/drawing/2014/main" id="{528FD3C2-67AC-4D85-BA27-121077B29B1A}"/>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3126" name="TextBox 3125">
          <a:extLst>
            <a:ext uri="{FF2B5EF4-FFF2-40B4-BE49-F238E27FC236}">
              <a16:creationId xmlns:a16="http://schemas.microsoft.com/office/drawing/2014/main" id="{6FF18EE2-AB4D-4078-B9FF-FE48F0192CD4}"/>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19</xdr:row>
      <xdr:rowOff>160020</xdr:rowOff>
    </xdr:from>
    <xdr:ext cx="65" cy="172227"/>
    <xdr:sp macro="" textlink="">
      <xdr:nvSpPr>
        <xdr:cNvPr id="3127" name="TextBox 3126">
          <a:extLst>
            <a:ext uri="{FF2B5EF4-FFF2-40B4-BE49-F238E27FC236}">
              <a16:creationId xmlns:a16="http://schemas.microsoft.com/office/drawing/2014/main" id="{C0E7B050-7AFC-42B2-BB73-2B2B3161A90E}"/>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19</xdr:row>
      <xdr:rowOff>160020</xdr:rowOff>
    </xdr:from>
    <xdr:ext cx="65" cy="172227"/>
    <xdr:sp macro="" textlink="">
      <xdr:nvSpPr>
        <xdr:cNvPr id="3128" name="TextBox 3127">
          <a:extLst>
            <a:ext uri="{FF2B5EF4-FFF2-40B4-BE49-F238E27FC236}">
              <a16:creationId xmlns:a16="http://schemas.microsoft.com/office/drawing/2014/main" id="{01C1B39C-D349-4E40-BA7C-1D918B6FD797}"/>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20</xdr:row>
      <xdr:rowOff>160020</xdr:rowOff>
    </xdr:from>
    <xdr:ext cx="65" cy="172227"/>
    <xdr:sp macro="" textlink="">
      <xdr:nvSpPr>
        <xdr:cNvPr id="3129" name="TextBox 3128">
          <a:extLst>
            <a:ext uri="{FF2B5EF4-FFF2-40B4-BE49-F238E27FC236}">
              <a16:creationId xmlns:a16="http://schemas.microsoft.com/office/drawing/2014/main" id="{C6FDB86C-872B-4C1C-83BB-772E3A11069F}"/>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15</xdr:row>
      <xdr:rowOff>160020</xdr:rowOff>
    </xdr:from>
    <xdr:ext cx="65" cy="172227"/>
    <xdr:sp macro="" textlink="">
      <xdr:nvSpPr>
        <xdr:cNvPr id="3130" name="TextBox 3129">
          <a:extLst>
            <a:ext uri="{FF2B5EF4-FFF2-40B4-BE49-F238E27FC236}">
              <a16:creationId xmlns:a16="http://schemas.microsoft.com/office/drawing/2014/main" id="{D7DFF5BF-D5EC-48F4-B951-5848E5D6A25B}"/>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15</xdr:row>
      <xdr:rowOff>160020</xdr:rowOff>
    </xdr:from>
    <xdr:ext cx="65" cy="172227"/>
    <xdr:sp macro="" textlink="">
      <xdr:nvSpPr>
        <xdr:cNvPr id="3131" name="TextBox 3130">
          <a:extLst>
            <a:ext uri="{FF2B5EF4-FFF2-40B4-BE49-F238E27FC236}">
              <a16:creationId xmlns:a16="http://schemas.microsoft.com/office/drawing/2014/main" id="{80BA152D-52C8-492D-B79A-A9984BEAE1CD}"/>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16</xdr:row>
      <xdr:rowOff>160020</xdr:rowOff>
    </xdr:from>
    <xdr:ext cx="65" cy="172227"/>
    <xdr:sp macro="" textlink="">
      <xdr:nvSpPr>
        <xdr:cNvPr id="3132" name="TextBox 3131">
          <a:extLst>
            <a:ext uri="{FF2B5EF4-FFF2-40B4-BE49-F238E27FC236}">
              <a16:creationId xmlns:a16="http://schemas.microsoft.com/office/drawing/2014/main" id="{BB122844-83F7-45F5-89B6-85778E9843EC}"/>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14</xdr:row>
      <xdr:rowOff>160020</xdr:rowOff>
    </xdr:from>
    <xdr:ext cx="65" cy="172227"/>
    <xdr:sp macro="" textlink="">
      <xdr:nvSpPr>
        <xdr:cNvPr id="3133" name="TextBox 3132">
          <a:extLst>
            <a:ext uri="{FF2B5EF4-FFF2-40B4-BE49-F238E27FC236}">
              <a16:creationId xmlns:a16="http://schemas.microsoft.com/office/drawing/2014/main" id="{6FC3C2C2-6677-46F8-9C44-7A6E0EBC6160}"/>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14</xdr:row>
      <xdr:rowOff>160020</xdr:rowOff>
    </xdr:from>
    <xdr:ext cx="65" cy="172227"/>
    <xdr:sp macro="" textlink="">
      <xdr:nvSpPr>
        <xdr:cNvPr id="3134" name="TextBox 3133">
          <a:extLst>
            <a:ext uri="{FF2B5EF4-FFF2-40B4-BE49-F238E27FC236}">
              <a16:creationId xmlns:a16="http://schemas.microsoft.com/office/drawing/2014/main" id="{DFAFE823-D613-4041-9009-B7208730062D}"/>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15</xdr:row>
      <xdr:rowOff>160020</xdr:rowOff>
    </xdr:from>
    <xdr:ext cx="65" cy="172227"/>
    <xdr:sp macro="" textlink="">
      <xdr:nvSpPr>
        <xdr:cNvPr id="3135" name="TextBox 3134">
          <a:extLst>
            <a:ext uri="{FF2B5EF4-FFF2-40B4-BE49-F238E27FC236}">
              <a16:creationId xmlns:a16="http://schemas.microsoft.com/office/drawing/2014/main" id="{2E16A294-3BF1-4BD8-BA1F-02BE4DAA4B52}"/>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15</xdr:row>
      <xdr:rowOff>160020</xdr:rowOff>
    </xdr:from>
    <xdr:ext cx="65" cy="172227"/>
    <xdr:sp macro="" textlink="">
      <xdr:nvSpPr>
        <xdr:cNvPr id="3136" name="TextBox 3135">
          <a:extLst>
            <a:ext uri="{FF2B5EF4-FFF2-40B4-BE49-F238E27FC236}">
              <a16:creationId xmlns:a16="http://schemas.microsoft.com/office/drawing/2014/main" id="{0431263C-501F-490B-9C21-BB89AA625785}"/>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17</xdr:row>
      <xdr:rowOff>160020</xdr:rowOff>
    </xdr:from>
    <xdr:ext cx="65" cy="172227"/>
    <xdr:sp macro="" textlink="">
      <xdr:nvSpPr>
        <xdr:cNvPr id="3137" name="TextBox 3136">
          <a:extLst>
            <a:ext uri="{FF2B5EF4-FFF2-40B4-BE49-F238E27FC236}">
              <a16:creationId xmlns:a16="http://schemas.microsoft.com/office/drawing/2014/main" id="{6DA7481F-6020-46E0-A1FD-D1C928F71AF8}"/>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17</xdr:row>
      <xdr:rowOff>160020</xdr:rowOff>
    </xdr:from>
    <xdr:ext cx="65" cy="172227"/>
    <xdr:sp macro="" textlink="">
      <xdr:nvSpPr>
        <xdr:cNvPr id="3138" name="TextBox 3137">
          <a:extLst>
            <a:ext uri="{FF2B5EF4-FFF2-40B4-BE49-F238E27FC236}">
              <a16:creationId xmlns:a16="http://schemas.microsoft.com/office/drawing/2014/main" id="{2C4EE251-2856-47A9-956D-0102E1E07C04}"/>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3139" name="TextBox 3138">
          <a:extLst>
            <a:ext uri="{FF2B5EF4-FFF2-40B4-BE49-F238E27FC236}">
              <a16:creationId xmlns:a16="http://schemas.microsoft.com/office/drawing/2014/main" id="{B8FD9592-DA61-4322-861D-1016A1D0E331}"/>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3140" name="TextBox 3139">
          <a:extLst>
            <a:ext uri="{FF2B5EF4-FFF2-40B4-BE49-F238E27FC236}">
              <a16:creationId xmlns:a16="http://schemas.microsoft.com/office/drawing/2014/main" id="{4842F1A6-9A8C-4BB6-8C23-1A8797E5A4E0}"/>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3141" name="TextBox 3140">
          <a:extLst>
            <a:ext uri="{FF2B5EF4-FFF2-40B4-BE49-F238E27FC236}">
              <a16:creationId xmlns:a16="http://schemas.microsoft.com/office/drawing/2014/main" id="{1F318BE0-A4BD-4CEE-80A9-70211CE23A13}"/>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3142" name="TextBox 3141">
          <a:extLst>
            <a:ext uri="{FF2B5EF4-FFF2-40B4-BE49-F238E27FC236}">
              <a16:creationId xmlns:a16="http://schemas.microsoft.com/office/drawing/2014/main" id="{8F5625EE-8F1A-4D56-A837-AB7FDA39335D}"/>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15</xdr:row>
      <xdr:rowOff>160020</xdr:rowOff>
    </xdr:from>
    <xdr:ext cx="65" cy="172227"/>
    <xdr:sp macro="" textlink="">
      <xdr:nvSpPr>
        <xdr:cNvPr id="3143" name="TextBox 3142">
          <a:extLst>
            <a:ext uri="{FF2B5EF4-FFF2-40B4-BE49-F238E27FC236}">
              <a16:creationId xmlns:a16="http://schemas.microsoft.com/office/drawing/2014/main" id="{2A85D1E0-0085-413D-A3B2-464061BC94A4}"/>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15</xdr:row>
      <xdr:rowOff>160020</xdr:rowOff>
    </xdr:from>
    <xdr:ext cx="65" cy="172227"/>
    <xdr:sp macro="" textlink="">
      <xdr:nvSpPr>
        <xdr:cNvPr id="3144" name="TextBox 3143">
          <a:extLst>
            <a:ext uri="{FF2B5EF4-FFF2-40B4-BE49-F238E27FC236}">
              <a16:creationId xmlns:a16="http://schemas.microsoft.com/office/drawing/2014/main" id="{CBE1B77E-AA1F-4C76-883E-1875F662CA3E}"/>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16</xdr:row>
      <xdr:rowOff>160020</xdr:rowOff>
    </xdr:from>
    <xdr:ext cx="65" cy="172227"/>
    <xdr:sp macro="" textlink="">
      <xdr:nvSpPr>
        <xdr:cNvPr id="3145" name="TextBox 3144">
          <a:extLst>
            <a:ext uri="{FF2B5EF4-FFF2-40B4-BE49-F238E27FC236}">
              <a16:creationId xmlns:a16="http://schemas.microsoft.com/office/drawing/2014/main" id="{7CD5CA57-DB1A-4CA1-A0FD-432365C9C5B6}"/>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16</xdr:row>
      <xdr:rowOff>160020</xdr:rowOff>
    </xdr:from>
    <xdr:ext cx="65" cy="172227"/>
    <xdr:sp macro="" textlink="">
      <xdr:nvSpPr>
        <xdr:cNvPr id="3146" name="TextBox 3145">
          <a:extLst>
            <a:ext uri="{FF2B5EF4-FFF2-40B4-BE49-F238E27FC236}">
              <a16:creationId xmlns:a16="http://schemas.microsoft.com/office/drawing/2014/main" id="{5C4408B9-54FC-4468-B642-3BE52731637C}"/>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16</xdr:row>
      <xdr:rowOff>160020</xdr:rowOff>
    </xdr:from>
    <xdr:ext cx="65" cy="172227"/>
    <xdr:sp macro="" textlink="">
      <xdr:nvSpPr>
        <xdr:cNvPr id="3147" name="TextBox 3146">
          <a:extLst>
            <a:ext uri="{FF2B5EF4-FFF2-40B4-BE49-F238E27FC236}">
              <a16:creationId xmlns:a16="http://schemas.microsoft.com/office/drawing/2014/main" id="{F7D8926B-7CB6-4D06-B234-A781B5D6D60B}"/>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16</xdr:row>
      <xdr:rowOff>160020</xdr:rowOff>
    </xdr:from>
    <xdr:ext cx="65" cy="172227"/>
    <xdr:sp macro="" textlink="">
      <xdr:nvSpPr>
        <xdr:cNvPr id="3148" name="TextBox 3147">
          <a:extLst>
            <a:ext uri="{FF2B5EF4-FFF2-40B4-BE49-F238E27FC236}">
              <a16:creationId xmlns:a16="http://schemas.microsoft.com/office/drawing/2014/main" id="{20D78D5A-EE35-40E3-8001-EF445C9B62E0}"/>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16</xdr:row>
      <xdr:rowOff>160020</xdr:rowOff>
    </xdr:from>
    <xdr:ext cx="65" cy="172227"/>
    <xdr:sp macro="" textlink="">
      <xdr:nvSpPr>
        <xdr:cNvPr id="3149" name="TextBox 3148">
          <a:extLst>
            <a:ext uri="{FF2B5EF4-FFF2-40B4-BE49-F238E27FC236}">
              <a16:creationId xmlns:a16="http://schemas.microsoft.com/office/drawing/2014/main" id="{FBD47A9B-1DAC-4288-88FF-3B5267B24D91}"/>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16</xdr:row>
      <xdr:rowOff>160020</xdr:rowOff>
    </xdr:from>
    <xdr:ext cx="65" cy="172227"/>
    <xdr:sp macro="" textlink="">
      <xdr:nvSpPr>
        <xdr:cNvPr id="3150" name="TextBox 3149">
          <a:extLst>
            <a:ext uri="{FF2B5EF4-FFF2-40B4-BE49-F238E27FC236}">
              <a16:creationId xmlns:a16="http://schemas.microsoft.com/office/drawing/2014/main" id="{81C78F1E-06D2-4F82-AC98-0694CCDCBD5E}"/>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17</xdr:row>
      <xdr:rowOff>160020</xdr:rowOff>
    </xdr:from>
    <xdr:ext cx="65" cy="172227"/>
    <xdr:sp macro="" textlink="">
      <xdr:nvSpPr>
        <xdr:cNvPr id="3151" name="TextBox 3150">
          <a:extLst>
            <a:ext uri="{FF2B5EF4-FFF2-40B4-BE49-F238E27FC236}">
              <a16:creationId xmlns:a16="http://schemas.microsoft.com/office/drawing/2014/main" id="{06A06B4C-87DB-4BB5-9D6D-48B0170B05D9}"/>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17</xdr:row>
      <xdr:rowOff>160020</xdr:rowOff>
    </xdr:from>
    <xdr:ext cx="65" cy="172227"/>
    <xdr:sp macro="" textlink="">
      <xdr:nvSpPr>
        <xdr:cNvPr id="3152" name="TextBox 3151">
          <a:extLst>
            <a:ext uri="{FF2B5EF4-FFF2-40B4-BE49-F238E27FC236}">
              <a16:creationId xmlns:a16="http://schemas.microsoft.com/office/drawing/2014/main" id="{2265E699-D1EE-46F0-A42D-605E567A75CA}"/>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17</xdr:row>
      <xdr:rowOff>160020</xdr:rowOff>
    </xdr:from>
    <xdr:ext cx="65" cy="172227"/>
    <xdr:sp macro="" textlink="">
      <xdr:nvSpPr>
        <xdr:cNvPr id="3153" name="TextBox 3152">
          <a:extLst>
            <a:ext uri="{FF2B5EF4-FFF2-40B4-BE49-F238E27FC236}">
              <a16:creationId xmlns:a16="http://schemas.microsoft.com/office/drawing/2014/main" id="{E1B2C5BA-31C4-4A89-B56D-B7617DFE347A}"/>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17</xdr:row>
      <xdr:rowOff>160020</xdr:rowOff>
    </xdr:from>
    <xdr:ext cx="65" cy="172227"/>
    <xdr:sp macro="" textlink="">
      <xdr:nvSpPr>
        <xdr:cNvPr id="3154" name="TextBox 3153">
          <a:extLst>
            <a:ext uri="{FF2B5EF4-FFF2-40B4-BE49-F238E27FC236}">
              <a16:creationId xmlns:a16="http://schemas.microsoft.com/office/drawing/2014/main" id="{62ECE855-7FA2-4EB4-B221-028E9FADAE4D}"/>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3155" name="TextBox 3154">
          <a:extLst>
            <a:ext uri="{FF2B5EF4-FFF2-40B4-BE49-F238E27FC236}">
              <a16:creationId xmlns:a16="http://schemas.microsoft.com/office/drawing/2014/main" id="{03D71E38-99F6-4622-AEFB-2FA09FA72978}"/>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3156" name="TextBox 3155">
          <a:extLst>
            <a:ext uri="{FF2B5EF4-FFF2-40B4-BE49-F238E27FC236}">
              <a16:creationId xmlns:a16="http://schemas.microsoft.com/office/drawing/2014/main" id="{D7DE116B-2363-453F-A1E6-0DAF4508D4CA}"/>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19</xdr:row>
      <xdr:rowOff>160020</xdr:rowOff>
    </xdr:from>
    <xdr:ext cx="65" cy="172227"/>
    <xdr:sp macro="" textlink="">
      <xdr:nvSpPr>
        <xdr:cNvPr id="3157" name="TextBox 3156">
          <a:extLst>
            <a:ext uri="{FF2B5EF4-FFF2-40B4-BE49-F238E27FC236}">
              <a16:creationId xmlns:a16="http://schemas.microsoft.com/office/drawing/2014/main" id="{CA1F9E28-5A7F-4F66-8C2C-876B72E57B5D}"/>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19</xdr:row>
      <xdr:rowOff>160020</xdr:rowOff>
    </xdr:from>
    <xdr:ext cx="65" cy="172227"/>
    <xdr:sp macro="" textlink="">
      <xdr:nvSpPr>
        <xdr:cNvPr id="3158" name="TextBox 3157">
          <a:extLst>
            <a:ext uri="{FF2B5EF4-FFF2-40B4-BE49-F238E27FC236}">
              <a16:creationId xmlns:a16="http://schemas.microsoft.com/office/drawing/2014/main" id="{77752C76-A933-41A0-9C5E-0118A7103BC7}"/>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19</xdr:row>
      <xdr:rowOff>160020</xdr:rowOff>
    </xdr:from>
    <xdr:ext cx="65" cy="172227"/>
    <xdr:sp macro="" textlink="">
      <xdr:nvSpPr>
        <xdr:cNvPr id="3159" name="TextBox 3158">
          <a:extLst>
            <a:ext uri="{FF2B5EF4-FFF2-40B4-BE49-F238E27FC236}">
              <a16:creationId xmlns:a16="http://schemas.microsoft.com/office/drawing/2014/main" id="{44BD8F7D-74D9-40D1-98B1-A707850E19C6}"/>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19</xdr:row>
      <xdr:rowOff>160020</xdr:rowOff>
    </xdr:from>
    <xdr:ext cx="65" cy="172227"/>
    <xdr:sp macro="" textlink="">
      <xdr:nvSpPr>
        <xdr:cNvPr id="3160" name="TextBox 3159">
          <a:extLst>
            <a:ext uri="{FF2B5EF4-FFF2-40B4-BE49-F238E27FC236}">
              <a16:creationId xmlns:a16="http://schemas.microsoft.com/office/drawing/2014/main" id="{7A1DDBD9-F695-43A8-9664-10B5D1AC9C84}"/>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161" name="TextBox 3160">
          <a:extLst>
            <a:ext uri="{FF2B5EF4-FFF2-40B4-BE49-F238E27FC236}">
              <a16:creationId xmlns:a16="http://schemas.microsoft.com/office/drawing/2014/main" id="{DC95FB70-D721-4471-B3D0-B77FEFF83FA5}"/>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162" name="TextBox 3161">
          <a:extLst>
            <a:ext uri="{FF2B5EF4-FFF2-40B4-BE49-F238E27FC236}">
              <a16:creationId xmlns:a16="http://schemas.microsoft.com/office/drawing/2014/main" id="{7BE14CDC-3777-462D-8D87-B6D8D1A80A3F}"/>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20</xdr:row>
      <xdr:rowOff>160020</xdr:rowOff>
    </xdr:from>
    <xdr:ext cx="65" cy="172227"/>
    <xdr:sp macro="" textlink="">
      <xdr:nvSpPr>
        <xdr:cNvPr id="3163" name="TextBox 3162">
          <a:extLst>
            <a:ext uri="{FF2B5EF4-FFF2-40B4-BE49-F238E27FC236}">
              <a16:creationId xmlns:a16="http://schemas.microsoft.com/office/drawing/2014/main" id="{DA72B3FE-7843-49BE-A679-5F0F8B4A6E28}"/>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20</xdr:row>
      <xdr:rowOff>160020</xdr:rowOff>
    </xdr:from>
    <xdr:ext cx="65" cy="172227"/>
    <xdr:sp macro="" textlink="">
      <xdr:nvSpPr>
        <xdr:cNvPr id="3164" name="TextBox 3163">
          <a:extLst>
            <a:ext uri="{FF2B5EF4-FFF2-40B4-BE49-F238E27FC236}">
              <a16:creationId xmlns:a16="http://schemas.microsoft.com/office/drawing/2014/main" id="{9EB365C6-91D8-49DE-B11D-5F09E739BB71}"/>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20</xdr:row>
      <xdr:rowOff>160020</xdr:rowOff>
    </xdr:from>
    <xdr:ext cx="65" cy="172227"/>
    <xdr:sp macro="" textlink="">
      <xdr:nvSpPr>
        <xdr:cNvPr id="3165" name="TextBox 3164">
          <a:extLst>
            <a:ext uri="{FF2B5EF4-FFF2-40B4-BE49-F238E27FC236}">
              <a16:creationId xmlns:a16="http://schemas.microsoft.com/office/drawing/2014/main" id="{37C3BFB2-5165-45C1-B21C-D2DC7C706A14}"/>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20</xdr:row>
      <xdr:rowOff>160020</xdr:rowOff>
    </xdr:from>
    <xdr:ext cx="65" cy="172227"/>
    <xdr:sp macro="" textlink="">
      <xdr:nvSpPr>
        <xdr:cNvPr id="3166" name="TextBox 3165">
          <a:extLst>
            <a:ext uri="{FF2B5EF4-FFF2-40B4-BE49-F238E27FC236}">
              <a16:creationId xmlns:a16="http://schemas.microsoft.com/office/drawing/2014/main" id="{37289D30-8080-43F5-8D3A-84BEE56FF6EA}"/>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167" name="TextBox 3166">
          <a:extLst>
            <a:ext uri="{FF2B5EF4-FFF2-40B4-BE49-F238E27FC236}">
              <a16:creationId xmlns:a16="http://schemas.microsoft.com/office/drawing/2014/main" id="{A409D749-3E02-46F6-B5B8-C997BA67290F}"/>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168" name="TextBox 3167">
          <a:extLst>
            <a:ext uri="{FF2B5EF4-FFF2-40B4-BE49-F238E27FC236}">
              <a16:creationId xmlns:a16="http://schemas.microsoft.com/office/drawing/2014/main" id="{56370EDD-C8DE-4F30-8E72-241B61810C87}"/>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20</xdr:row>
      <xdr:rowOff>160020</xdr:rowOff>
    </xdr:from>
    <xdr:ext cx="65" cy="172227"/>
    <xdr:sp macro="" textlink="">
      <xdr:nvSpPr>
        <xdr:cNvPr id="3169" name="TextBox 3168">
          <a:extLst>
            <a:ext uri="{FF2B5EF4-FFF2-40B4-BE49-F238E27FC236}">
              <a16:creationId xmlns:a16="http://schemas.microsoft.com/office/drawing/2014/main" id="{B9AE72CA-1B29-4EFD-B847-A9F44C6A1D8D}"/>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20</xdr:row>
      <xdr:rowOff>160020</xdr:rowOff>
    </xdr:from>
    <xdr:ext cx="65" cy="172227"/>
    <xdr:sp macro="" textlink="">
      <xdr:nvSpPr>
        <xdr:cNvPr id="3170" name="TextBox 3169">
          <a:extLst>
            <a:ext uri="{FF2B5EF4-FFF2-40B4-BE49-F238E27FC236}">
              <a16:creationId xmlns:a16="http://schemas.microsoft.com/office/drawing/2014/main" id="{C776E35A-E635-4F3A-8852-D0D17F397E62}"/>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171" name="TextBox 3170">
          <a:extLst>
            <a:ext uri="{FF2B5EF4-FFF2-40B4-BE49-F238E27FC236}">
              <a16:creationId xmlns:a16="http://schemas.microsoft.com/office/drawing/2014/main" id="{91451E21-00A2-497F-8482-03C090FF025C}"/>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172" name="TextBox 3171">
          <a:extLst>
            <a:ext uri="{FF2B5EF4-FFF2-40B4-BE49-F238E27FC236}">
              <a16:creationId xmlns:a16="http://schemas.microsoft.com/office/drawing/2014/main" id="{9043A455-7AD8-42F5-A7D9-54EB86AB2F59}"/>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173" name="TextBox 3172">
          <a:extLst>
            <a:ext uri="{FF2B5EF4-FFF2-40B4-BE49-F238E27FC236}">
              <a16:creationId xmlns:a16="http://schemas.microsoft.com/office/drawing/2014/main" id="{000EE683-8C93-40CD-BFA5-77A9F9F1F7D0}"/>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174" name="TextBox 3173">
          <a:extLst>
            <a:ext uri="{FF2B5EF4-FFF2-40B4-BE49-F238E27FC236}">
              <a16:creationId xmlns:a16="http://schemas.microsoft.com/office/drawing/2014/main" id="{7F530278-81D1-4636-BF96-3DD4FFC3C456}"/>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175" name="TextBox 3174">
          <a:extLst>
            <a:ext uri="{FF2B5EF4-FFF2-40B4-BE49-F238E27FC236}">
              <a16:creationId xmlns:a16="http://schemas.microsoft.com/office/drawing/2014/main" id="{E9654843-A071-4342-B00C-66610551C8D3}"/>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176" name="TextBox 3175">
          <a:extLst>
            <a:ext uri="{FF2B5EF4-FFF2-40B4-BE49-F238E27FC236}">
              <a16:creationId xmlns:a16="http://schemas.microsoft.com/office/drawing/2014/main" id="{7151B84A-06C4-4BFB-9014-FD3985E53FBA}"/>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177" name="TextBox 3176">
          <a:extLst>
            <a:ext uri="{FF2B5EF4-FFF2-40B4-BE49-F238E27FC236}">
              <a16:creationId xmlns:a16="http://schemas.microsoft.com/office/drawing/2014/main" id="{35601A7B-1852-4912-852C-E49C7C529699}"/>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178" name="TextBox 3177">
          <a:extLst>
            <a:ext uri="{FF2B5EF4-FFF2-40B4-BE49-F238E27FC236}">
              <a16:creationId xmlns:a16="http://schemas.microsoft.com/office/drawing/2014/main" id="{D2619EF3-37F3-4F8F-862D-256B112BB658}"/>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179" name="TextBox 3178">
          <a:extLst>
            <a:ext uri="{FF2B5EF4-FFF2-40B4-BE49-F238E27FC236}">
              <a16:creationId xmlns:a16="http://schemas.microsoft.com/office/drawing/2014/main" id="{33489BE3-D326-4F7E-9A9A-DBF386E7F998}"/>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180" name="TextBox 3179">
          <a:extLst>
            <a:ext uri="{FF2B5EF4-FFF2-40B4-BE49-F238E27FC236}">
              <a16:creationId xmlns:a16="http://schemas.microsoft.com/office/drawing/2014/main" id="{2A94B38F-0602-41CF-9940-B4E22F524713}"/>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181" name="TextBox 3180">
          <a:extLst>
            <a:ext uri="{FF2B5EF4-FFF2-40B4-BE49-F238E27FC236}">
              <a16:creationId xmlns:a16="http://schemas.microsoft.com/office/drawing/2014/main" id="{B765F438-0262-4D98-9129-BB246FAD69F8}"/>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182" name="TextBox 3181">
          <a:extLst>
            <a:ext uri="{FF2B5EF4-FFF2-40B4-BE49-F238E27FC236}">
              <a16:creationId xmlns:a16="http://schemas.microsoft.com/office/drawing/2014/main" id="{3EE8B1CF-D569-437B-9C8E-ABDBFFBCCA9A}"/>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183" name="TextBox 3182">
          <a:extLst>
            <a:ext uri="{FF2B5EF4-FFF2-40B4-BE49-F238E27FC236}">
              <a16:creationId xmlns:a16="http://schemas.microsoft.com/office/drawing/2014/main" id="{DF555CDB-787D-413A-9DC3-A761BA2A4EE1}"/>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184" name="TextBox 3183">
          <a:extLst>
            <a:ext uri="{FF2B5EF4-FFF2-40B4-BE49-F238E27FC236}">
              <a16:creationId xmlns:a16="http://schemas.microsoft.com/office/drawing/2014/main" id="{365B0525-04AE-478A-8D2A-39456241E8ED}"/>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185" name="TextBox 3184">
          <a:extLst>
            <a:ext uri="{FF2B5EF4-FFF2-40B4-BE49-F238E27FC236}">
              <a16:creationId xmlns:a16="http://schemas.microsoft.com/office/drawing/2014/main" id="{F657FF59-21E6-4441-88E4-5961ED70A3E5}"/>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186" name="TextBox 3185">
          <a:extLst>
            <a:ext uri="{FF2B5EF4-FFF2-40B4-BE49-F238E27FC236}">
              <a16:creationId xmlns:a16="http://schemas.microsoft.com/office/drawing/2014/main" id="{5AFBF999-022B-41E3-B8E4-17A6813C08FB}"/>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187" name="TextBox 3186">
          <a:extLst>
            <a:ext uri="{FF2B5EF4-FFF2-40B4-BE49-F238E27FC236}">
              <a16:creationId xmlns:a16="http://schemas.microsoft.com/office/drawing/2014/main" id="{B79DA640-6EF2-4A4F-99D4-6F6EECD8DFBB}"/>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188" name="TextBox 3187">
          <a:extLst>
            <a:ext uri="{FF2B5EF4-FFF2-40B4-BE49-F238E27FC236}">
              <a16:creationId xmlns:a16="http://schemas.microsoft.com/office/drawing/2014/main" id="{E7D90FA5-86C3-4128-8409-E46FFB5C2E16}"/>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189" name="TextBox 3188">
          <a:extLst>
            <a:ext uri="{FF2B5EF4-FFF2-40B4-BE49-F238E27FC236}">
              <a16:creationId xmlns:a16="http://schemas.microsoft.com/office/drawing/2014/main" id="{4F90E91D-FF94-4A66-A851-B90A957CC739}"/>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190" name="TextBox 3189">
          <a:extLst>
            <a:ext uri="{FF2B5EF4-FFF2-40B4-BE49-F238E27FC236}">
              <a16:creationId xmlns:a16="http://schemas.microsoft.com/office/drawing/2014/main" id="{9339A4B7-E976-4803-887D-8F34B0BC4E0F}"/>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191" name="TextBox 3190">
          <a:extLst>
            <a:ext uri="{FF2B5EF4-FFF2-40B4-BE49-F238E27FC236}">
              <a16:creationId xmlns:a16="http://schemas.microsoft.com/office/drawing/2014/main" id="{14F86784-C667-433D-9DF8-C0BF1827C3F1}"/>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192" name="TextBox 3191">
          <a:extLst>
            <a:ext uri="{FF2B5EF4-FFF2-40B4-BE49-F238E27FC236}">
              <a16:creationId xmlns:a16="http://schemas.microsoft.com/office/drawing/2014/main" id="{031878BE-4B02-4E38-A434-390AAEF3DED9}"/>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193" name="TextBox 3192">
          <a:extLst>
            <a:ext uri="{FF2B5EF4-FFF2-40B4-BE49-F238E27FC236}">
              <a16:creationId xmlns:a16="http://schemas.microsoft.com/office/drawing/2014/main" id="{FD1E9E3B-421B-4817-B9CB-EEB8CD6CA653}"/>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194" name="TextBox 3193">
          <a:extLst>
            <a:ext uri="{FF2B5EF4-FFF2-40B4-BE49-F238E27FC236}">
              <a16:creationId xmlns:a16="http://schemas.microsoft.com/office/drawing/2014/main" id="{F3CE37E6-A262-4D2A-BF14-BD51DE8E3B18}"/>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195" name="TextBox 3194">
          <a:extLst>
            <a:ext uri="{FF2B5EF4-FFF2-40B4-BE49-F238E27FC236}">
              <a16:creationId xmlns:a16="http://schemas.microsoft.com/office/drawing/2014/main" id="{957C5F9A-4061-43A6-B858-D213975E1B6D}"/>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196" name="TextBox 3195">
          <a:extLst>
            <a:ext uri="{FF2B5EF4-FFF2-40B4-BE49-F238E27FC236}">
              <a16:creationId xmlns:a16="http://schemas.microsoft.com/office/drawing/2014/main" id="{FF5E9428-BE27-40FC-9853-3AAF70FDA8E7}"/>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197" name="TextBox 3196">
          <a:extLst>
            <a:ext uri="{FF2B5EF4-FFF2-40B4-BE49-F238E27FC236}">
              <a16:creationId xmlns:a16="http://schemas.microsoft.com/office/drawing/2014/main" id="{5D373C48-F0D6-4140-8620-35B7FB687F53}"/>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198" name="TextBox 3197">
          <a:extLst>
            <a:ext uri="{FF2B5EF4-FFF2-40B4-BE49-F238E27FC236}">
              <a16:creationId xmlns:a16="http://schemas.microsoft.com/office/drawing/2014/main" id="{550C787C-5E62-4AFF-B2A9-BF0F6B001D8C}"/>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199" name="TextBox 3198">
          <a:extLst>
            <a:ext uri="{FF2B5EF4-FFF2-40B4-BE49-F238E27FC236}">
              <a16:creationId xmlns:a16="http://schemas.microsoft.com/office/drawing/2014/main" id="{7662384E-4655-48AB-9F7C-2810AE02F5D3}"/>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200" name="TextBox 3199">
          <a:extLst>
            <a:ext uri="{FF2B5EF4-FFF2-40B4-BE49-F238E27FC236}">
              <a16:creationId xmlns:a16="http://schemas.microsoft.com/office/drawing/2014/main" id="{E66E2743-F215-4294-8DBD-49127E9C6EBC}"/>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201" name="TextBox 3200">
          <a:extLst>
            <a:ext uri="{FF2B5EF4-FFF2-40B4-BE49-F238E27FC236}">
              <a16:creationId xmlns:a16="http://schemas.microsoft.com/office/drawing/2014/main" id="{9B97C4E6-1C56-4DA7-8EE8-99391AF395E6}"/>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202" name="TextBox 3201">
          <a:extLst>
            <a:ext uri="{FF2B5EF4-FFF2-40B4-BE49-F238E27FC236}">
              <a16:creationId xmlns:a16="http://schemas.microsoft.com/office/drawing/2014/main" id="{DB3F1EC2-62A3-4286-89EE-B6FE02625AC1}"/>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203" name="TextBox 3202">
          <a:extLst>
            <a:ext uri="{FF2B5EF4-FFF2-40B4-BE49-F238E27FC236}">
              <a16:creationId xmlns:a16="http://schemas.microsoft.com/office/drawing/2014/main" id="{B86D3ED2-44BB-4B36-B595-28492351B229}"/>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204" name="TextBox 3203">
          <a:extLst>
            <a:ext uri="{FF2B5EF4-FFF2-40B4-BE49-F238E27FC236}">
              <a16:creationId xmlns:a16="http://schemas.microsoft.com/office/drawing/2014/main" id="{8C28C9A2-4DF3-4496-91CF-BD3946716FDA}"/>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205" name="TextBox 3204">
          <a:extLst>
            <a:ext uri="{FF2B5EF4-FFF2-40B4-BE49-F238E27FC236}">
              <a16:creationId xmlns:a16="http://schemas.microsoft.com/office/drawing/2014/main" id="{AAA75860-F660-46A3-AC8C-15F8DD0AE5DB}"/>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206" name="TextBox 3205">
          <a:extLst>
            <a:ext uri="{FF2B5EF4-FFF2-40B4-BE49-F238E27FC236}">
              <a16:creationId xmlns:a16="http://schemas.microsoft.com/office/drawing/2014/main" id="{F80BD5E0-7A14-40FE-87C8-BA2DAB027BA8}"/>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207" name="TextBox 3206">
          <a:extLst>
            <a:ext uri="{FF2B5EF4-FFF2-40B4-BE49-F238E27FC236}">
              <a16:creationId xmlns:a16="http://schemas.microsoft.com/office/drawing/2014/main" id="{01F709FA-52BB-4D04-ACFB-793EBA7A82BD}"/>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208" name="TextBox 3207">
          <a:extLst>
            <a:ext uri="{FF2B5EF4-FFF2-40B4-BE49-F238E27FC236}">
              <a16:creationId xmlns:a16="http://schemas.microsoft.com/office/drawing/2014/main" id="{612F13E1-255B-49D9-B7A8-76C831EC37B2}"/>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20</xdr:row>
      <xdr:rowOff>160020</xdr:rowOff>
    </xdr:from>
    <xdr:ext cx="65" cy="172227"/>
    <xdr:sp macro="" textlink="">
      <xdr:nvSpPr>
        <xdr:cNvPr id="3209" name="TextBox 3208">
          <a:extLst>
            <a:ext uri="{FF2B5EF4-FFF2-40B4-BE49-F238E27FC236}">
              <a16:creationId xmlns:a16="http://schemas.microsoft.com/office/drawing/2014/main" id="{A3D42E92-CDEC-41FA-8FA8-3F802AFE2AEF}"/>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20</xdr:row>
      <xdr:rowOff>160020</xdr:rowOff>
    </xdr:from>
    <xdr:ext cx="65" cy="172227"/>
    <xdr:sp macro="" textlink="">
      <xdr:nvSpPr>
        <xdr:cNvPr id="3210" name="TextBox 3209">
          <a:extLst>
            <a:ext uri="{FF2B5EF4-FFF2-40B4-BE49-F238E27FC236}">
              <a16:creationId xmlns:a16="http://schemas.microsoft.com/office/drawing/2014/main" id="{12BE2188-320A-454D-B85F-4D4F2DAB61E8}"/>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21</xdr:row>
      <xdr:rowOff>160020</xdr:rowOff>
    </xdr:from>
    <xdr:ext cx="65" cy="172227"/>
    <xdr:sp macro="" textlink="">
      <xdr:nvSpPr>
        <xdr:cNvPr id="3211" name="TextBox 3210">
          <a:extLst>
            <a:ext uri="{FF2B5EF4-FFF2-40B4-BE49-F238E27FC236}">
              <a16:creationId xmlns:a16="http://schemas.microsoft.com/office/drawing/2014/main" id="{AB2B1DE2-EBAA-4FEF-9AAE-ED94553FDC68}"/>
            </a:ext>
          </a:extLst>
        </xdr:cNvPr>
        <xdr:cNvSpPr txBox="1"/>
      </xdr:nvSpPr>
      <xdr:spPr>
        <a:xfrm>
          <a:off x="50368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21</xdr:row>
      <xdr:rowOff>160020</xdr:rowOff>
    </xdr:from>
    <xdr:ext cx="65" cy="172227"/>
    <xdr:sp macro="" textlink="">
      <xdr:nvSpPr>
        <xdr:cNvPr id="3212" name="TextBox 3211">
          <a:extLst>
            <a:ext uri="{FF2B5EF4-FFF2-40B4-BE49-F238E27FC236}">
              <a16:creationId xmlns:a16="http://schemas.microsoft.com/office/drawing/2014/main" id="{89AAFDB0-7919-4B3A-B925-41497C2061EC}"/>
            </a:ext>
          </a:extLst>
        </xdr:cNvPr>
        <xdr:cNvSpPr txBox="1"/>
      </xdr:nvSpPr>
      <xdr:spPr>
        <a:xfrm>
          <a:off x="50368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20</xdr:row>
      <xdr:rowOff>160020</xdr:rowOff>
    </xdr:from>
    <xdr:ext cx="65" cy="172227"/>
    <xdr:sp macro="" textlink="">
      <xdr:nvSpPr>
        <xdr:cNvPr id="3213" name="TextBox 3212">
          <a:extLst>
            <a:ext uri="{FF2B5EF4-FFF2-40B4-BE49-F238E27FC236}">
              <a16:creationId xmlns:a16="http://schemas.microsoft.com/office/drawing/2014/main" id="{A4FB6151-76B5-4781-9486-516E28B802C7}"/>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20</xdr:row>
      <xdr:rowOff>160020</xdr:rowOff>
    </xdr:from>
    <xdr:ext cx="65" cy="172227"/>
    <xdr:sp macro="" textlink="">
      <xdr:nvSpPr>
        <xdr:cNvPr id="3214" name="TextBox 3213">
          <a:extLst>
            <a:ext uri="{FF2B5EF4-FFF2-40B4-BE49-F238E27FC236}">
              <a16:creationId xmlns:a16="http://schemas.microsoft.com/office/drawing/2014/main" id="{EF1F3C5A-6D94-4B40-9AF6-079826124E48}"/>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21</xdr:row>
      <xdr:rowOff>160020</xdr:rowOff>
    </xdr:from>
    <xdr:ext cx="65" cy="172227"/>
    <xdr:sp macro="" textlink="">
      <xdr:nvSpPr>
        <xdr:cNvPr id="3215" name="TextBox 3214">
          <a:extLst>
            <a:ext uri="{FF2B5EF4-FFF2-40B4-BE49-F238E27FC236}">
              <a16:creationId xmlns:a16="http://schemas.microsoft.com/office/drawing/2014/main" id="{EFF5D37C-B65C-4515-9D1D-35D38A3227FF}"/>
            </a:ext>
          </a:extLst>
        </xdr:cNvPr>
        <xdr:cNvSpPr txBox="1"/>
      </xdr:nvSpPr>
      <xdr:spPr>
        <a:xfrm>
          <a:off x="50368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21</xdr:row>
      <xdr:rowOff>160020</xdr:rowOff>
    </xdr:from>
    <xdr:ext cx="65" cy="172227"/>
    <xdr:sp macro="" textlink="">
      <xdr:nvSpPr>
        <xdr:cNvPr id="3216" name="TextBox 3215">
          <a:extLst>
            <a:ext uri="{FF2B5EF4-FFF2-40B4-BE49-F238E27FC236}">
              <a16:creationId xmlns:a16="http://schemas.microsoft.com/office/drawing/2014/main" id="{414C6B57-2A46-465A-86A6-56080461306F}"/>
            </a:ext>
          </a:extLst>
        </xdr:cNvPr>
        <xdr:cNvSpPr txBox="1"/>
      </xdr:nvSpPr>
      <xdr:spPr>
        <a:xfrm>
          <a:off x="50368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20</xdr:row>
      <xdr:rowOff>160020</xdr:rowOff>
    </xdr:from>
    <xdr:ext cx="65" cy="172227"/>
    <xdr:sp macro="" textlink="">
      <xdr:nvSpPr>
        <xdr:cNvPr id="3217" name="TextBox 3216">
          <a:extLst>
            <a:ext uri="{FF2B5EF4-FFF2-40B4-BE49-F238E27FC236}">
              <a16:creationId xmlns:a16="http://schemas.microsoft.com/office/drawing/2014/main" id="{13F7D6A0-1382-4BC8-BECF-223D2B588112}"/>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20</xdr:row>
      <xdr:rowOff>160020</xdr:rowOff>
    </xdr:from>
    <xdr:ext cx="65" cy="172227"/>
    <xdr:sp macro="" textlink="">
      <xdr:nvSpPr>
        <xdr:cNvPr id="3218" name="TextBox 3217">
          <a:extLst>
            <a:ext uri="{FF2B5EF4-FFF2-40B4-BE49-F238E27FC236}">
              <a16:creationId xmlns:a16="http://schemas.microsoft.com/office/drawing/2014/main" id="{926A0EC7-93CE-4AE2-B98B-2290078AE869}"/>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219" name="TextBox 3218">
          <a:extLst>
            <a:ext uri="{FF2B5EF4-FFF2-40B4-BE49-F238E27FC236}">
              <a16:creationId xmlns:a16="http://schemas.microsoft.com/office/drawing/2014/main" id="{9DF06386-4E74-4DB6-B047-92CB176F4046}"/>
            </a:ext>
          </a:extLst>
        </xdr:cNvPr>
        <xdr:cNvSpPr txBox="1"/>
      </xdr:nvSpPr>
      <xdr:spPr>
        <a:xfrm>
          <a:off x="50368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220" name="TextBox 3219">
          <a:extLst>
            <a:ext uri="{FF2B5EF4-FFF2-40B4-BE49-F238E27FC236}">
              <a16:creationId xmlns:a16="http://schemas.microsoft.com/office/drawing/2014/main" id="{239E7FFA-2CD6-4DFF-A53F-0C44C6DB9A18}"/>
            </a:ext>
          </a:extLst>
        </xdr:cNvPr>
        <xdr:cNvSpPr txBox="1"/>
      </xdr:nvSpPr>
      <xdr:spPr>
        <a:xfrm>
          <a:off x="50368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15</xdr:row>
      <xdr:rowOff>160020</xdr:rowOff>
    </xdr:from>
    <xdr:ext cx="65" cy="172227"/>
    <xdr:sp macro="" textlink="">
      <xdr:nvSpPr>
        <xdr:cNvPr id="3221" name="TextBox 3220">
          <a:extLst>
            <a:ext uri="{FF2B5EF4-FFF2-40B4-BE49-F238E27FC236}">
              <a16:creationId xmlns:a16="http://schemas.microsoft.com/office/drawing/2014/main" id="{9974E5FA-1596-41D9-9275-86E439062DCC}"/>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15</xdr:row>
      <xdr:rowOff>160020</xdr:rowOff>
    </xdr:from>
    <xdr:ext cx="65" cy="172227"/>
    <xdr:sp macro="" textlink="">
      <xdr:nvSpPr>
        <xdr:cNvPr id="3222" name="TextBox 3221">
          <a:extLst>
            <a:ext uri="{FF2B5EF4-FFF2-40B4-BE49-F238E27FC236}">
              <a16:creationId xmlns:a16="http://schemas.microsoft.com/office/drawing/2014/main" id="{87AE3608-90A0-486D-AD82-C08A5B05EFC4}"/>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223" name="TextBox 3222">
          <a:extLst>
            <a:ext uri="{FF2B5EF4-FFF2-40B4-BE49-F238E27FC236}">
              <a16:creationId xmlns:a16="http://schemas.microsoft.com/office/drawing/2014/main" id="{339E1307-1A01-4204-BFE9-ED86A4B371F9}"/>
            </a:ext>
          </a:extLst>
        </xdr:cNvPr>
        <xdr:cNvSpPr txBox="1"/>
      </xdr:nvSpPr>
      <xdr:spPr>
        <a:xfrm>
          <a:off x="50368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224" name="TextBox 3223">
          <a:extLst>
            <a:ext uri="{FF2B5EF4-FFF2-40B4-BE49-F238E27FC236}">
              <a16:creationId xmlns:a16="http://schemas.microsoft.com/office/drawing/2014/main" id="{E9A40138-EBB7-458B-B259-E71CD7B9CFFD}"/>
            </a:ext>
          </a:extLst>
        </xdr:cNvPr>
        <xdr:cNvSpPr txBox="1"/>
      </xdr:nvSpPr>
      <xdr:spPr>
        <a:xfrm>
          <a:off x="50368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15</xdr:row>
      <xdr:rowOff>160020</xdr:rowOff>
    </xdr:from>
    <xdr:ext cx="65" cy="172227"/>
    <xdr:sp macro="" textlink="">
      <xdr:nvSpPr>
        <xdr:cNvPr id="3225" name="TextBox 3224">
          <a:extLst>
            <a:ext uri="{FF2B5EF4-FFF2-40B4-BE49-F238E27FC236}">
              <a16:creationId xmlns:a16="http://schemas.microsoft.com/office/drawing/2014/main" id="{414534BE-B523-4BA4-95DA-DB9A65B31C63}"/>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15</xdr:row>
      <xdr:rowOff>160020</xdr:rowOff>
    </xdr:from>
    <xdr:ext cx="65" cy="172227"/>
    <xdr:sp macro="" textlink="">
      <xdr:nvSpPr>
        <xdr:cNvPr id="3226" name="TextBox 3225">
          <a:extLst>
            <a:ext uri="{FF2B5EF4-FFF2-40B4-BE49-F238E27FC236}">
              <a16:creationId xmlns:a16="http://schemas.microsoft.com/office/drawing/2014/main" id="{9D6B80CA-0313-4941-8ED9-A4BDB61C8712}"/>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15</xdr:row>
      <xdr:rowOff>160020</xdr:rowOff>
    </xdr:from>
    <xdr:ext cx="65" cy="172227"/>
    <xdr:sp macro="" textlink="">
      <xdr:nvSpPr>
        <xdr:cNvPr id="3227" name="TextBox 3226">
          <a:extLst>
            <a:ext uri="{FF2B5EF4-FFF2-40B4-BE49-F238E27FC236}">
              <a16:creationId xmlns:a16="http://schemas.microsoft.com/office/drawing/2014/main" id="{19E2EFFE-DA06-4C4C-AD36-ABBC4D38D968}"/>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15</xdr:row>
      <xdr:rowOff>160020</xdr:rowOff>
    </xdr:from>
    <xdr:ext cx="65" cy="172227"/>
    <xdr:sp macro="" textlink="">
      <xdr:nvSpPr>
        <xdr:cNvPr id="3228" name="TextBox 3227">
          <a:extLst>
            <a:ext uri="{FF2B5EF4-FFF2-40B4-BE49-F238E27FC236}">
              <a16:creationId xmlns:a16="http://schemas.microsoft.com/office/drawing/2014/main" id="{0AD4F7BD-50B0-4241-A70D-3C032207D5BE}"/>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229" name="TextBox 3228">
          <a:extLst>
            <a:ext uri="{FF2B5EF4-FFF2-40B4-BE49-F238E27FC236}">
              <a16:creationId xmlns:a16="http://schemas.microsoft.com/office/drawing/2014/main" id="{5826E473-5A6B-4978-A887-E55A056046E3}"/>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230" name="TextBox 3229">
          <a:extLst>
            <a:ext uri="{FF2B5EF4-FFF2-40B4-BE49-F238E27FC236}">
              <a16:creationId xmlns:a16="http://schemas.microsoft.com/office/drawing/2014/main" id="{D28D75E1-427B-4D83-A46F-10EB4995F4A3}"/>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231" name="TextBox 3230">
          <a:extLst>
            <a:ext uri="{FF2B5EF4-FFF2-40B4-BE49-F238E27FC236}">
              <a16:creationId xmlns:a16="http://schemas.microsoft.com/office/drawing/2014/main" id="{0C5E7D31-706A-4C33-BC22-4B8B1C804670}"/>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232" name="TextBox 3231">
          <a:extLst>
            <a:ext uri="{FF2B5EF4-FFF2-40B4-BE49-F238E27FC236}">
              <a16:creationId xmlns:a16="http://schemas.microsoft.com/office/drawing/2014/main" id="{CE41F75F-88F9-4E88-BB4E-5A6F29D2EFA5}"/>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233" name="TextBox 3232">
          <a:extLst>
            <a:ext uri="{FF2B5EF4-FFF2-40B4-BE49-F238E27FC236}">
              <a16:creationId xmlns:a16="http://schemas.microsoft.com/office/drawing/2014/main" id="{5C572DD4-B2D2-4C7D-B53F-A058790060BB}"/>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234" name="TextBox 3233">
          <a:extLst>
            <a:ext uri="{FF2B5EF4-FFF2-40B4-BE49-F238E27FC236}">
              <a16:creationId xmlns:a16="http://schemas.microsoft.com/office/drawing/2014/main" id="{1D7AC2D0-AFE5-471E-9C45-E543457E3A6F}"/>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235" name="TextBox 3234">
          <a:extLst>
            <a:ext uri="{FF2B5EF4-FFF2-40B4-BE49-F238E27FC236}">
              <a16:creationId xmlns:a16="http://schemas.microsoft.com/office/drawing/2014/main" id="{1DF6F3A0-98B4-46C5-B5B2-41F8429A1563}"/>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236" name="TextBox 3235">
          <a:extLst>
            <a:ext uri="{FF2B5EF4-FFF2-40B4-BE49-F238E27FC236}">
              <a16:creationId xmlns:a16="http://schemas.microsoft.com/office/drawing/2014/main" id="{B3BFE472-7066-4CEB-AA68-D39F5FD621F1}"/>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237" name="TextBox 3236">
          <a:extLst>
            <a:ext uri="{FF2B5EF4-FFF2-40B4-BE49-F238E27FC236}">
              <a16:creationId xmlns:a16="http://schemas.microsoft.com/office/drawing/2014/main" id="{A36FAD94-F786-4FAB-8111-1C83E3268EFB}"/>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238" name="TextBox 3237">
          <a:extLst>
            <a:ext uri="{FF2B5EF4-FFF2-40B4-BE49-F238E27FC236}">
              <a16:creationId xmlns:a16="http://schemas.microsoft.com/office/drawing/2014/main" id="{3A0BABBE-ECFB-49E4-9B2C-DD0384EB3A7B}"/>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239" name="TextBox 3238">
          <a:extLst>
            <a:ext uri="{FF2B5EF4-FFF2-40B4-BE49-F238E27FC236}">
              <a16:creationId xmlns:a16="http://schemas.microsoft.com/office/drawing/2014/main" id="{4CBA7FA0-F70A-41C7-B729-503E6522F51B}"/>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240" name="TextBox 3239">
          <a:extLst>
            <a:ext uri="{FF2B5EF4-FFF2-40B4-BE49-F238E27FC236}">
              <a16:creationId xmlns:a16="http://schemas.microsoft.com/office/drawing/2014/main" id="{C9E2FC83-5D5A-456C-8A8F-9A99A67F8D85}"/>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241" name="TextBox 3240">
          <a:extLst>
            <a:ext uri="{FF2B5EF4-FFF2-40B4-BE49-F238E27FC236}">
              <a16:creationId xmlns:a16="http://schemas.microsoft.com/office/drawing/2014/main" id="{93758A86-6C1F-446E-8314-C57E334AA0CB}"/>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242" name="TextBox 3241">
          <a:extLst>
            <a:ext uri="{FF2B5EF4-FFF2-40B4-BE49-F238E27FC236}">
              <a16:creationId xmlns:a16="http://schemas.microsoft.com/office/drawing/2014/main" id="{01FC1F60-CC2E-4A6D-8C74-9C28F895DC60}"/>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243" name="TextBox 3242">
          <a:extLst>
            <a:ext uri="{FF2B5EF4-FFF2-40B4-BE49-F238E27FC236}">
              <a16:creationId xmlns:a16="http://schemas.microsoft.com/office/drawing/2014/main" id="{81F130E7-011D-4B7E-B357-D00C81AC591A}"/>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244" name="TextBox 3243">
          <a:extLst>
            <a:ext uri="{FF2B5EF4-FFF2-40B4-BE49-F238E27FC236}">
              <a16:creationId xmlns:a16="http://schemas.microsoft.com/office/drawing/2014/main" id="{7B0774AF-2A92-42C1-8E6E-3B5776988602}"/>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245" name="TextBox 3244">
          <a:extLst>
            <a:ext uri="{FF2B5EF4-FFF2-40B4-BE49-F238E27FC236}">
              <a16:creationId xmlns:a16="http://schemas.microsoft.com/office/drawing/2014/main" id="{62520E8A-53D5-422B-97CF-ACA26726B5CD}"/>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246" name="TextBox 3245">
          <a:extLst>
            <a:ext uri="{FF2B5EF4-FFF2-40B4-BE49-F238E27FC236}">
              <a16:creationId xmlns:a16="http://schemas.microsoft.com/office/drawing/2014/main" id="{AA6FAAFE-6AEA-4D26-8357-9BB105D266AB}"/>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247" name="TextBox 3246">
          <a:extLst>
            <a:ext uri="{FF2B5EF4-FFF2-40B4-BE49-F238E27FC236}">
              <a16:creationId xmlns:a16="http://schemas.microsoft.com/office/drawing/2014/main" id="{4E281590-21E7-44D6-952A-63BEBA4FD34B}"/>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248" name="TextBox 3247">
          <a:extLst>
            <a:ext uri="{FF2B5EF4-FFF2-40B4-BE49-F238E27FC236}">
              <a16:creationId xmlns:a16="http://schemas.microsoft.com/office/drawing/2014/main" id="{FB1DBF08-CAEC-4E99-829D-A5ED260ABD40}"/>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249" name="TextBox 3248">
          <a:extLst>
            <a:ext uri="{FF2B5EF4-FFF2-40B4-BE49-F238E27FC236}">
              <a16:creationId xmlns:a16="http://schemas.microsoft.com/office/drawing/2014/main" id="{EAE84015-454C-4CE5-8EEF-66E26BE88BD1}"/>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250" name="TextBox 3249">
          <a:extLst>
            <a:ext uri="{FF2B5EF4-FFF2-40B4-BE49-F238E27FC236}">
              <a16:creationId xmlns:a16="http://schemas.microsoft.com/office/drawing/2014/main" id="{09BFA9AA-E31A-401F-B6E8-9DA96A3DB3CA}"/>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251" name="TextBox 3250">
          <a:extLst>
            <a:ext uri="{FF2B5EF4-FFF2-40B4-BE49-F238E27FC236}">
              <a16:creationId xmlns:a16="http://schemas.microsoft.com/office/drawing/2014/main" id="{38805023-E018-469F-8490-8162D503BB87}"/>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252" name="TextBox 3251">
          <a:extLst>
            <a:ext uri="{FF2B5EF4-FFF2-40B4-BE49-F238E27FC236}">
              <a16:creationId xmlns:a16="http://schemas.microsoft.com/office/drawing/2014/main" id="{7ACCA2AD-5FD7-4494-83CE-40687CE74B23}"/>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253" name="TextBox 3252">
          <a:extLst>
            <a:ext uri="{FF2B5EF4-FFF2-40B4-BE49-F238E27FC236}">
              <a16:creationId xmlns:a16="http://schemas.microsoft.com/office/drawing/2014/main" id="{8AAC0758-74E1-4EF8-AA9E-0BD450146F74}"/>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254" name="TextBox 3253">
          <a:extLst>
            <a:ext uri="{FF2B5EF4-FFF2-40B4-BE49-F238E27FC236}">
              <a16:creationId xmlns:a16="http://schemas.microsoft.com/office/drawing/2014/main" id="{4626E0FD-AC6E-4656-9214-FA7AF2958F25}"/>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255" name="TextBox 3254">
          <a:extLst>
            <a:ext uri="{FF2B5EF4-FFF2-40B4-BE49-F238E27FC236}">
              <a16:creationId xmlns:a16="http://schemas.microsoft.com/office/drawing/2014/main" id="{7ED07200-3C1E-4FFD-8BE3-59F7431336C1}"/>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256" name="TextBox 3255">
          <a:extLst>
            <a:ext uri="{FF2B5EF4-FFF2-40B4-BE49-F238E27FC236}">
              <a16:creationId xmlns:a16="http://schemas.microsoft.com/office/drawing/2014/main" id="{FE2E3B90-AC89-46EE-B7BC-8CCE9E980328}"/>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257" name="TextBox 3256">
          <a:extLst>
            <a:ext uri="{FF2B5EF4-FFF2-40B4-BE49-F238E27FC236}">
              <a16:creationId xmlns:a16="http://schemas.microsoft.com/office/drawing/2014/main" id="{6E161B83-85B5-47F2-AF30-D89F7671B614}"/>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258" name="TextBox 3257">
          <a:extLst>
            <a:ext uri="{FF2B5EF4-FFF2-40B4-BE49-F238E27FC236}">
              <a16:creationId xmlns:a16="http://schemas.microsoft.com/office/drawing/2014/main" id="{83962D09-945D-4B83-85E9-756589221E44}"/>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259" name="TextBox 3258">
          <a:extLst>
            <a:ext uri="{FF2B5EF4-FFF2-40B4-BE49-F238E27FC236}">
              <a16:creationId xmlns:a16="http://schemas.microsoft.com/office/drawing/2014/main" id="{35B7D946-C12F-4408-99AC-13231CFD61E3}"/>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260" name="TextBox 3259">
          <a:extLst>
            <a:ext uri="{FF2B5EF4-FFF2-40B4-BE49-F238E27FC236}">
              <a16:creationId xmlns:a16="http://schemas.microsoft.com/office/drawing/2014/main" id="{46B35F95-58FE-4FF7-AAB4-EC02C51D6FCF}"/>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261" name="TextBox 3260">
          <a:extLst>
            <a:ext uri="{FF2B5EF4-FFF2-40B4-BE49-F238E27FC236}">
              <a16:creationId xmlns:a16="http://schemas.microsoft.com/office/drawing/2014/main" id="{DD84A41A-7013-4DA5-B36C-15978F05FBB5}"/>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262" name="TextBox 3261">
          <a:extLst>
            <a:ext uri="{FF2B5EF4-FFF2-40B4-BE49-F238E27FC236}">
              <a16:creationId xmlns:a16="http://schemas.microsoft.com/office/drawing/2014/main" id="{1DA06B21-3FD5-493C-91F0-0C90DDAD76ED}"/>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263" name="TextBox 3262">
          <a:extLst>
            <a:ext uri="{FF2B5EF4-FFF2-40B4-BE49-F238E27FC236}">
              <a16:creationId xmlns:a16="http://schemas.microsoft.com/office/drawing/2014/main" id="{177849F8-668A-4C8E-BFF6-556D8C5736DF}"/>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264" name="TextBox 3263">
          <a:extLst>
            <a:ext uri="{FF2B5EF4-FFF2-40B4-BE49-F238E27FC236}">
              <a16:creationId xmlns:a16="http://schemas.microsoft.com/office/drawing/2014/main" id="{2D942DF1-8D28-485A-8854-C85CB1A78F1D}"/>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265" name="TextBox 3264">
          <a:extLst>
            <a:ext uri="{FF2B5EF4-FFF2-40B4-BE49-F238E27FC236}">
              <a16:creationId xmlns:a16="http://schemas.microsoft.com/office/drawing/2014/main" id="{13AF15E6-C043-4C46-881D-2D85833C754B}"/>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266" name="TextBox 3265">
          <a:extLst>
            <a:ext uri="{FF2B5EF4-FFF2-40B4-BE49-F238E27FC236}">
              <a16:creationId xmlns:a16="http://schemas.microsoft.com/office/drawing/2014/main" id="{3EF489BC-5C05-44A2-8737-12B765700618}"/>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267" name="TextBox 3266">
          <a:extLst>
            <a:ext uri="{FF2B5EF4-FFF2-40B4-BE49-F238E27FC236}">
              <a16:creationId xmlns:a16="http://schemas.microsoft.com/office/drawing/2014/main" id="{97307879-6BC4-478F-A1B8-F81BF61DAD62}"/>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268" name="TextBox 3267">
          <a:extLst>
            <a:ext uri="{FF2B5EF4-FFF2-40B4-BE49-F238E27FC236}">
              <a16:creationId xmlns:a16="http://schemas.microsoft.com/office/drawing/2014/main" id="{5AF65ABF-1628-451E-9CB6-5D21C8D5E4E6}"/>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269" name="TextBox 3268">
          <a:extLst>
            <a:ext uri="{FF2B5EF4-FFF2-40B4-BE49-F238E27FC236}">
              <a16:creationId xmlns:a16="http://schemas.microsoft.com/office/drawing/2014/main" id="{1A041172-EF62-47CF-95FE-6B5CC9197A94}"/>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270" name="TextBox 3269">
          <a:extLst>
            <a:ext uri="{FF2B5EF4-FFF2-40B4-BE49-F238E27FC236}">
              <a16:creationId xmlns:a16="http://schemas.microsoft.com/office/drawing/2014/main" id="{21B5F743-3FF0-475E-8C26-42A8E0941A64}"/>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271" name="TextBox 3270">
          <a:extLst>
            <a:ext uri="{FF2B5EF4-FFF2-40B4-BE49-F238E27FC236}">
              <a16:creationId xmlns:a16="http://schemas.microsoft.com/office/drawing/2014/main" id="{C0CD6FA0-D65E-4994-979F-CFE088E7A6BA}"/>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272" name="TextBox 3271">
          <a:extLst>
            <a:ext uri="{FF2B5EF4-FFF2-40B4-BE49-F238E27FC236}">
              <a16:creationId xmlns:a16="http://schemas.microsoft.com/office/drawing/2014/main" id="{FC50A08D-7345-402D-BFD1-C1C86EA09AEC}"/>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273" name="TextBox 3272">
          <a:extLst>
            <a:ext uri="{FF2B5EF4-FFF2-40B4-BE49-F238E27FC236}">
              <a16:creationId xmlns:a16="http://schemas.microsoft.com/office/drawing/2014/main" id="{6BC47A09-7552-47BF-9968-756450B745D1}"/>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274" name="TextBox 3273">
          <a:extLst>
            <a:ext uri="{FF2B5EF4-FFF2-40B4-BE49-F238E27FC236}">
              <a16:creationId xmlns:a16="http://schemas.microsoft.com/office/drawing/2014/main" id="{434BD19B-7905-483A-8C54-E84545F4B427}"/>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275" name="TextBox 3274">
          <a:extLst>
            <a:ext uri="{FF2B5EF4-FFF2-40B4-BE49-F238E27FC236}">
              <a16:creationId xmlns:a16="http://schemas.microsoft.com/office/drawing/2014/main" id="{1A219FFB-7468-416E-9BC2-224CB7E19B35}"/>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276" name="TextBox 3275">
          <a:extLst>
            <a:ext uri="{FF2B5EF4-FFF2-40B4-BE49-F238E27FC236}">
              <a16:creationId xmlns:a16="http://schemas.microsoft.com/office/drawing/2014/main" id="{1743C842-B5C2-471B-AA42-0D3B77724FEA}"/>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277" name="TextBox 3276">
          <a:extLst>
            <a:ext uri="{FF2B5EF4-FFF2-40B4-BE49-F238E27FC236}">
              <a16:creationId xmlns:a16="http://schemas.microsoft.com/office/drawing/2014/main" id="{BC443F91-0BEA-4EEF-87A4-0473B835FA44}"/>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278" name="TextBox 3277">
          <a:extLst>
            <a:ext uri="{FF2B5EF4-FFF2-40B4-BE49-F238E27FC236}">
              <a16:creationId xmlns:a16="http://schemas.microsoft.com/office/drawing/2014/main" id="{CA5CFC28-960E-479C-A696-5F42470BE7A3}"/>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279" name="TextBox 3278">
          <a:extLst>
            <a:ext uri="{FF2B5EF4-FFF2-40B4-BE49-F238E27FC236}">
              <a16:creationId xmlns:a16="http://schemas.microsoft.com/office/drawing/2014/main" id="{CA5292C1-1FFC-4642-A0BB-061041C3384F}"/>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280" name="TextBox 3279">
          <a:extLst>
            <a:ext uri="{FF2B5EF4-FFF2-40B4-BE49-F238E27FC236}">
              <a16:creationId xmlns:a16="http://schemas.microsoft.com/office/drawing/2014/main" id="{003AA2D2-768B-4B33-91C0-3F140CE20BEB}"/>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281" name="TextBox 3280">
          <a:extLst>
            <a:ext uri="{FF2B5EF4-FFF2-40B4-BE49-F238E27FC236}">
              <a16:creationId xmlns:a16="http://schemas.microsoft.com/office/drawing/2014/main" id="{09DF62EC-B2B2-4C70-A672-BDE4EF33645C}"/>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282" name="TextBox 3281">
          <a:extLst>
            <a:ext uri="{FF2B5EF4-FFF2-40B4-BE49-F238E27FC236}">
              <a16:creationId xmlns:a16="http://schemas.microsoft.com/office/drawing/2014/main" id="{D396CE77-1F9C-4393-BBB3-AE5FCEC1D6E4}"/>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283" name="TextBox 3282">
          <a:extLst>
            <a:ext uri="{FF2B5EF4-FFF2-40B4-BE49-F238E27FC236}">
              <a16:creationId xmlns:a16="http://schemas.microsoft.com/office/drawing/2014/main" id="{9E17254E-04CA-44CB-8C16-80C468BA9FE6}"/>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284" name="TextBox 3283">
          <a:extLst>
            <a:ext uri="{FF2B5EF4-FFF2-40B4-BE49-F238E27FC236}">
              <a16:creationId xmlns:a16="http://schemas.microsoft.com/office/drawing/2014/main" id="{86BEC9F8-9BBD-4CF2-AE23-4A2385E680F6}"/>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285" name="TextBox 3284">
          <a:extLst>
            <a:ext uri="{FF2B5EF4-FFF2-40B4-BE49-F238E27FC236}">
              <a16:creationId xmlns:a16="http://schemas.microsoft.com/office/drawing/2014/main" id="{F1CF5D51-45F4-49FC-8784-479DC3C58A37}"/>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286" name="TextBox 3285">
          <a:extLst>
            <a:ext uri="{FF2B5EF4-FFF2-40B4-BE49-F238E27FC236}">
              <a16:creationId xmlns:a16="http://schemas.microsoft.com/office/drawing/2014/main" id="{844DB694-AAD2-4FCE-B75F-CE0A5887557C}"/>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287" name="TextBox 3286">
          <a:extLst>
            <a:ext uri="{FF2B5EF4-FFF2-40B4-BE49-F238E27FC236}">
              <a16:creationId xmlns:a16="http://schemas.microsoft.com/office/drawing/2014/main" id="{E483A7E6-5F84-4CB2-8405-A2E6183730A9}"/>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288" name="TextBox 3287">
          <a:extLst>
            <a:ext uri="{FF2B5EF4-FFF2-40B4-BE49-F238E27FC236}">
              <a16:creationId xmlns:a16="http://schemas.microsoft.com/office/drawing/2014/main" id="{957A96FB-4EF1-4834-951F-16E946DA104C}"/>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289" name="TextBox 3288">
          <a:extLst>
            <a:ext uri="{FF2B5EF4-FFF2-40B4-BE49-F238E27FC236}">
              <a16:creationId xmlns:a16="http://schemas.microsoft.com/office/drawing/2014/main" id="{AA20AD4B-E465-4660-B134-2718145CB425}"/>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290" name="TextBox 3289">
          <a:extLst>
            <a:ext uri="{FF2B5EF4-FFF2-40B4-BE49-F238E27FC236}">
              <a16:creationId xmlns:a16="http://schemas.microsoft.com/office/drawing/2014/main" id="{808D612D-A245-4560-BECC-3DEDF64B8ADA}"/>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15</xdr:row>
      <xdr:rowOff>160020</xdr:rowOff>
    </xdr:from>
    <xdr:ext cx="65" cy="172227"/>
    <xdr:sp macro="" textlink="">
      <xdr:nvSpPr>
        <xdr:cNvPr id="3291" name="TextBox 3290">
          <a:extLst>
            <a:ext uri="{FF2B5EF4-FFF2-40B4-BE49-F238E27FC236}">
              <a16:creationId xmlns:a16="http://schemas.microsoft.com/office/drawing/2014/main" id="{6F177D40-0D95-44BF-B1AB-F327805B0751}"/>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15</xdr:row>
      <xdr:rowOff>160020</xdr:rowOff>
    </xdr:from>
    <xdr:ext cx="65" cy="172227"/>
    <xdr:sp macro="" textlink="">
      <xdr:nvSpPr>
        <xdr:cNvPr id="3292" name="TextBox 3291">
          <a:extLst>
            <a:ext uri="{FF2B5EF4-FFF2-40B4-BE49-F238E27FC236}">
              <a16:creationId xmlns:a16="http://schemas.microsoft.com/office/drawing/2014/main" id="{DCBFCED6-8FC9-4D76-BCC3-5855EFC5FC85}"/>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293" name="TextBox 3292">
          <a:extLst>
            <a:ext uri="{FF2B5EF4-FFF2-40B4-BE49-F238E27FC236}">
              <a16:creationId xmlns:a16="http://schemas.microsoft.com/office/drawing/2014/main" id="{FD80FEB7-0360-4E69-88FC-87C5784BCDC8}"/>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294" name="TextBox 3293">
          <a:extLst>
            <a:ext uri="{FF2B5EF4-FFF2-40B4-BE49-F238E27FC236}">
              <a16:creationId xmlns:a16="http://schemas.microsoft.com/office/drawing/2014/main" id="{21150096-4D05-4C16-8A8A-FB0C7C893E21}"/>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15</xdr:row>
      <xdr:rowOff>160020</xdr:rowOff>
    </xdr:from>
    <xdr:ext cx="65" cy="172227"/>
    <xdr:sp macro="" textlink="">
      <xdr:nvSpPr>
        <xdr:cNvPr id="3295" name="TextBox 3294">
          <a:extLst>
            <a:ext uri="{FF2B5EF4-FFF2-40B4-BE49-F238E27FC236}">
              <a16:creationId xmlns:a16="http://schemas.microsoft.com/office/drawing/2014/main" id="{FF45D1AD-A718-4A5B-A195-B5F02D27C644}"/>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15</xdr:row>
      <xdr:rowOff>160020</xdr:rowOff>
    </xdr:from>
    <xdr:ext cx="65" cy="172227"/>
    <xdr:sp macro="" textlink="">
      <xdr:nvSpPr>
        <xdr:cNvPr id="3296" name="TextBox 3295">
          <a:extLst>
            <a:ext uri="{FF2B5EF4-FFF2-40B4-BE49-F238E27FC236}">
              <a16:creationId xmlns:a16="http://schemas.microsoft.com/office/drawing/2014/main" id="{1A5297C8-304F-49AD-9D54-C598C940A89E}"/>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297" name="TextBox 3296">
          <a:extLst>
            <a:ext uri="{FF2B5EF4-FFF2-40B4-BE49-F238E27FC236}">
              <a16:creationId xmlns:a16="http://schemas.microsoft.com/office/drawing/2014/main" id="{5E939653-BF15-4E5D-8DAA-ABE93F31EAAD}"/>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298" name="TextBox 3297">
          <a:extLst>
            <a:ext uri="{FF2B5EF4-FFF2-40B4-BE49-F238E27FC236}">
              <a16:creationId xmlns:a16="http://schemas.microsoft.com/office/drawing/2014/main" id="{A353239F-AF5D-4406-8B8C-4EC96B8445A1}"/>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299" name="TextBox 3298">
          <a:extLst>
            <a:ext uri="{FF2B5EF4-FFF2-40B4-BE49-F238E27FC236}">
              <a16:creationId xmlns:a16="http://schemas.microsoft.com/office/drawing/2014/main" id="{40EEAFC8-F54F-43C3-8950-E870BCCC7809}"/>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300" name="TextBox 3299">
          <a:extLst>
            <a:ext uri="{FF2B5EF4-FFF2-40B4-BE49-F238E27FC236}">
              <a16:creationId xmlns:a16="http://schemas.microsoft.com/office/drawing/2014/main" id="{411A34E1-982E-421B-9B08-D0D7F17EA688}"/>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15</xdr:row>
      <xdr:rowOff>160020</xdr:rowOff>
    </xdr:from>
    <xdr:ext cx="65" cy="172227"/>
    <xdr:sp macro="" textlink="">
      <xdr:nvSpPr>
        <xdr:cNvPr id="3301" name="TextBox 3300">
          <a:extLst>
            <a:ext uri="{FF2B5EF4-FFF2-40B4-BE49-F238E27FC236}">
              <a16:creationId xmlns:a16="http://schemas.microsoft.com/office/drawing/2014/main" id="{3B62C01A-22A4-4E36-B494-1FA406020A15}"/>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15</xdr:row>
      <xdr:rowOff>160020</xdr:rowOff>
    </xdr:from>
    <xdr:ext cx="65" cy="172227"/>
    <xdr:sp macro="" textlink="">
      <xdr:nvSpPr>
        <xdr:cNvPr id="3302" name="TextBox 3301">
          <a:extLst>
            <a:ext uri="{FF2B5EF4-FFF2-40B4-BE49-F238E27FC236}">
              <a16:creationId xmlns:a16="http://schemas.microsoft.com/office/drawing/2014/main" id="{7F7C3ABB-A0A5-4484-9468-8D73DAEF6AFD}"/>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303" name="TextBox 3302">
          <a:extLst>
            <a:ext uri="{FF2B5EF4-FFF2-40B4-BE49-F238E27FC236}">
              <a16:creationId xmlns:a16="http://schemas.microsoft.com/office/drawing/2014/main" id="{81622140-BFFC-4966-9233-647E5158DE5E}"/>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304" name="TextBox 3303">
          <a:extLst>
            <a:ext uri="{FF2B5EF4-FFF2-40B4-BE49-F238E27FC236}">
              <a16:creationId xmlns:a16="http://schemas.microsoft.com/office/drawing/2014/main" id="{976DC2F6-8B8A-49F9-BC01-8E1AD82EEF49}"/>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15</xdr:row>
      <xdr:rowOff>160020</xdr:rowOff>
    </xdr:from>
    <xdr:ext cx="65" cy="172227"/>
    <xdr:sp macro="" textlink="">
      <xdr:nvSpPr>
        <xdr:cNvPr id="3305" name="TextBox 3304">
          <a:extLst>
            <a:ext uri="{FF2B5EF4-FFF2-40B4-BE49-F238E27FC236}">
              <a16:creationId xmlns:a16="http://schemas.microsoft.com/office/drawing/2014/main" id="{F93FFAA8-DA29-4949-B751-ABA38DC612EC}"/>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15</xdr:row>
      <xdr:rowOff>160020</xdr:rowOff>
    </xdr:from>
    <xdr:ext cx="65" cy="172227"/>
    <xdr:sp macro="" textlink="">
      <xdr:nvSpPr>
        <xdr:cNvPr id="3306" name="TextBox 3305">
          <a:extLst>
            <a:ext uri="{FF2B5EF4-FFF2-40B4-BE49-F238E27FC236}">
              <a16:creationId xmlns:a16="http://schemas.microsoft.com/office/drawing/2014/main" id="{370A072F-F950-4027-9F91-D60142D8FE54}"/>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307" name="TextBox 3306">
          <a:extLst>
            <a:ext uri="{FF2B5EF4-FFF2-40B4-BE49-F238E27FC236}">
              <a16:creationId xmlns:a16="http://schemas.microsoft.com/office/drawing/2014/main" id="{7DA939BA-9306-49A7-B93C-FCE9C635BA21}"/>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308" name="TextBox 3307">
          <a:extLst>
            <a:ext uri="{FF2B5EF4-FFF2-40B4-BE49-F238E27FC236}">
              <a16:creationId xmlns:a16="http://schemas.microsoft.com/office/drawing/2014/main" id="{FA5D0307-28BF-4476-BE94-A0674AF0F061}"/>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309" name="TextBox 3308">
          <a:extLst>
            <a:ext uri="{FF2B5EF4-FFF2-40B4-BE49-F238E27FC236}">
              <a16:creationId xmlns:a16="http://schemas.microsoft.com/office/drawing/2014/main" id="{628BF18C-CFD4-4F0B-802C-2BB9C3D49EAB}"/>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310" name="TextBox 3309">
          <a:extLst>
            <a:ext uri="{FF2B5EF4-FFF2-40B4-BE49-F238E27FC236}">
              <a16:creationId xmlns:a16="http://schemas.microsoft.com/office/drawing/2014/main" id="{8EB3D81A-5B55-4F98-870D-63C2D1C8763B}"/>
            </a:ext>
          </a:extLst>
        </xdr:cNvPr>
        <xdr:cNvSpPr txBox="1"/>
      </xdr:nvSpPr>
      <xdr:spPr>
        <a:xfrm>
          <a:off x="6758940" y="4000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14</xdr:row>
      <xdr:rowOff>160020</xdr:rowOff>
    </xdr:from>
    <xdr:ext cx="65" cy="172227"/>
    <xdr:sp macro="" textlink="">
      <xdr:nvSpPr>
        <xdr:cNvPr id="3311" name="TextBox 3310">
          <a:extLst>
            <a:ext uri="{FF2B5EF4-FFF2-40B4-BE49-F238E27FC236}">
              <a16:creationId xmlns:a16="http://schemas.microsoft.com/office/drawing/2014/main" id="{7A0F615F-DAE6-4BBF-B9DE-A524ECC16F56}"/>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14</xdr:row>
      <xdr:rowOff>160020</xdr:rowOff>
    </xdr:from>
    <xdr:ext cx="65" cy="172227"/>
    <xdr:sp macro="" textlink="">
      <xdr:nvSpPr>
        <xdr:cNvPr id="3312" name="TextBox 3311">
          <a:extLst>
            <a:ext uri="{FF2B5EF4-FFF2-40B4-BE49-F238E27FC236}">
              <a16:creationId xmlns:a16="http://schemas.microsoft.com/office/drawing/2014/main" id="{C6031D00-FEAC-429F-B1DD-F9EE85B056DE}"/>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15</xdr:row>
      <xdr:rowOff>160020</xdr:rowOff>
    </xdr:from>
    <xdr:ext cx="65" cy="172227"/>
    <xdr:sp macro="" textlink="">
      <xdr:nvSpPr>
        <xdr:cNvPr id="3313" name="TextBox 3312">
          <a:extLst>
            <a:ext uri="{FF2B5EF4-FFF2-40B4-BE49-F238E27FC236}">
              <a16:creationId xmlns:a16="http://schemas.microsoft.com/office/drawing/2014/main" id="{876186F2-858E-4065-A52C-EDD1061A734E}"/>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15</xdr:row>
      <xdr:rowOff>160020</xdr:rowOff>
    </xdr:from>
    <xdr:ext cx="65" cy="172227"/>
    <xdr:sp macro="" textlink="">
      <xdr:nvSpPr>
        <xdr:cNvPr id="3314" name="TextBox 3313">
          <a:extLst>
            <a:ext uri="{FF2B5EF4-FFF2-40B4-BE49-F238E27FC236}">
              <a16:creationId xmlns:a16="http://schemas.microsoft.com/office/drawing/2014/main" id="{6DB95CDF-2A9D-4789-8049-5E8E9C676E9A}"/>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14</xdr:row>
      <xdr:rowOff>160020</xdr:rowOff>
    </xdr:from>
    <xdr:ext cx="65" cy="172227"/>
    <xdr:sp macro="" textlink="">
      <xdr:nvSpPr>
        <xdr:cNvPr id="3315" name="TextBox 3314">
          <a:extLst>
            <a:ext uri="{FF2B5EF4-FFF2-40B4-BE49-F238E27FC236}">
              <a16:creationId xmlns:a16="http://schemas.microsoft.com/office/drawing/2014/main" id="{9963978D-CF92-40AA-B20D-EA0C4982871A}"/>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14</xdr:row>
      <xdr:rowOff>160020</xdr:rowOff>
    </xdr:from>
    <xdr:ext cx="65" cy="172227"/>
    <xdr:sp macro="" textlink="">
      <xdr:nvSpPr>
        <xdr:cNvPr id="3316" name="TextBox 3315">
          <a:extLst>
            <a:ext uri="{FF2B5EF4-FFF2-40B4-BE49-F238E27FC236}">
              <a16:creationId xmlns:a16="http://schemas.microsoft.com/office/drawing/2014/main" id="{02AC3FA0-4467-49DC-BD44-C56D3649E9F9}"/>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15</xdr:row>
      <xdr:rowOff>160020</xdr:rowOff>
    </xdr:from>
    <xdr:ext cx="65" cy="172227"/>
    <xdr:sp macro="" textlink="">
      <xdr:nvSpPr>
        <xdr:cNvPr id="3317" name="TextBox 3316">
          <a:extLst>
            <a:ext uri="{FF2B5EF4-FFF2-40B4-BE49-F238E27FC236}">
              <a16:creationId xmlns:a16="http://schemas.microsoft.com/office/drawing/2014/main" id="{B199A94D-F06F-4879-991F-5D268E8CE671}"/>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15</xdr:row>
      <xdr:rowOff>160020</xdr:rowOff>
    </xdr:from>
    <xdr:ext cx="65" cy="172227"/>
    <xdr:sp macro="" textlink="">
      <xdr:nvSpPr>
        <xdr:cNvPr id="3318" name="TextBox 3317">
          <a:extLst>
            <a:ext uri="{FF2B5EF4-FFF2-40B4-BE49-F238E27FC236}">
              <a16:creationId xmlns:a16="http://schemas.microsoft.com/office/drawing/2014/main" id="{AC4FD599-47E9-462D-9AD3-342EF2944D35}"/>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15</xdr:row>
      <xdr:rowOff>160020</xdr:rowOff>
    </xdr:from>
    <xdr:ext cx="65" cy="172227"/>
    <xdr:sp macro="" textlink="">
      <xdr:nvSpPr>
        <xdr:cNvPr id="3319" name="TextBox 3318">
          <a:extLst>
            <a:ext uri="{FF2B5EF4-FFF2-40B4-BE49-F238E27FC236}">
              <a16:creationId xmlns:a16="http://schemas.microsoft.com/office/drawing/2014/main" id="{0930AA63-DB67-4A65-AD83-10DB679174D2}"/>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15</xdr:row>
      <xdr:rowOff>160020</xdr:rowOff>
    </xdr:from>
    <xdr:ext cx="65" cy="172227"/>
    <xdr:sp macro="" textlink="">
      <xdr:nvSpPr>
        <xdr:cNvPr id="3320" name="TextBox 3319">
          <a:extLst>
            <a:ext uri="{FF2B5EF4-FFF2-40B4-BE49-F238E27FC236}">
              <a16:creationId xmlns:a16="http://schemas.microsoft.com/office/drawing/2014/main" id="{D5D18BC5-38D6-4B03-8CF4-4ED8D053CDEF}"/>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14</xdr:row>
      <xdr:rowOff>160020</xdr:rowOff>
    </xdr:from>
    <xdr:ext cx="65" cy="172227"/>
    <xdr:sp macro="" textlink="">
      <xdr:nvSpPr>
        <xdr:cNvPr id="3321" name="TextBox 3320">
          <a:extLst>
            <a:ext uri="{FF2B5EF4-FFF2-40B4-BE49-F238E27FC236}">
              <a16:creationId xmlns:a16="http://schemas.microsoft.com/office/drawing/2014/main" id="{79E4B35F-7AD9-4FBD-8A33-117EEA138245}"/>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14</xdr:row>
      <xdr:rowOff>160020</xdr:rowOff>
    </xdr:from>
    <xdr:ext cx="65" cy="172227"/>
    <xdr:sp macro="" textlink="">
      <xdr:nvSpPr>
        <xdr:cNvPr id="3322" name="TextBox 3321">
          <a:extLst>
            <a:ext uri="{FF2B5EF4-FFF2-40B4-BE49-F238E27FC236}">
              <a16:creationId xmlns:a16="http://schemas.microsoft.com/office/drawing/2014/main" id="{7614A58F-2569-4A66-BAC5-1A1372F8961C}"/>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15</xdr:row>
      <xdr:rowOff>160020</xdr:rowOff>
    </xdr:from>
    <xdr:ext cx="65" cy="172227"/>
    <xdr:sp macro="" textlink="">
      <xdr:nvSpPr>
        <xdr:cNvPr id="3323" name="TextBox 3322">
          <a:extLst>
            <a:ext uri="{FF2B5EF4-FFF2-40B4-BE49-F238E27FC236}">
              <a16:creationId xmlns:a16="http://schemas.microsoft.com/office/drawing/2014/main" id="{4400680F-C81D-40AB-99D3-2EA67CC9BBCA}"/>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15</xdr:row>
      <xdr:rowOff>160020</xdr:rowOff>
    </xdr:from>
    <xdr:ext cx="65" cy="172227"/>
    <xdr:sp macro="" textlink="">
      <xdr:nvSpPr>
        <xdr:cNvPr id="3324" name="TextBox 3323">
          <a:extLst>
            <a:ext uri="{FF2B5EF4-FFF2-40B4-BE49-F238E27FC236}">
              <a16:creationId xmlns:a16="http://schemas.microsoft.com/office/drawing/2014/main" id="{2357771E-BF6A-4D08-B21F-F652A1A17BAC}"/>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14</xdr:row>
      <xdr:rowOff>160020</xdr:rowOff>
    </xdr:from>
    <xdr:ext cx="65" cy="172227"/>
    <xdr:sp macro="" textlink="">
      <xdr:nvSpPr>
        <xdr:cNvPr id="3325" name="TextBox 3324">
          <a:extLst>
            <a:ext uri="{FF2B5EF4-FFF2-40B4-BE49-F238E27FC236}">
              <a16:creationId xmlns:a16="http://schemas.microsoft.com/office/drawing/2014/main" id="{57DB3CE9-F233-4A71-93DD-0A30147E9D39}"/>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14</xdr:row>
      <xdr:rowOff>160020</xdr:rowOff>
    </xdr:from>
    <xdr:ext cx="65" cy="172227"/>
    <xdr:sp macro="" textlink="">
      <xdr:nvSpPr>
        <xdr:cNvPr id="3326" name="TextBox 3325">
          <a:extLst>
            <a:ext uri="{FF2B5EF4-FFF2-40B4-BE49-F238E27FC236}">
              <a16:creationId xmlns:a16="http://schemas.microsoft.com/office/drawing/2014/main" id="{D4846615-3E0E-436B-AC7B-9F8C9828B5A9}"/>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15</xdr:row>
      <xdr:rowOff>160020</xdr:rowOff>
    </xdr:from>
    <xdr:ext cx="65" cy="172227"/>
    <xdr:sp macro="" textlink="">
      <xdr:nvSpPr>
        <xdr:cNvPr id="3327" name="TextBox 3326">
          <a:extLst>
            <a:ext uri="{FF2B5EF4-FFF2-40B4-BE49-F238E27FC236}">
              <a16:creationId xmlns:a16="http://schemas.microsoft.com/office/drawing/2014/main" id="{F95307E4-E94C-4E98-BFE2-AD5F137C2C69}"/>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15</xdr:row>
      <xdr:rowOff>160020</xdr:rowOff>
    </xdr:from>
    <xdr:ext cx="65" cy="172227"/>
    <xdr:sp macro="" textlink="">
      <xdr:nvSpPr>
        <xdr:cNvPr id="3328" name="TextBox 3327">
          <a:extLst>
            <a:ext uri="{FF2B5EF4-FFF2-40B4-BE49-F238E27FC236}">
              <a16:creationId xmlns:a16="http://schemas.microsoft.com/office/drawing/2014/main" id="{29276FE5-CEAE-45CD-A3A9-1D5F944605C7}"/>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15</xdr:row>
      <xdr:rowOff>160020</xdr:rowOff>
    </xdr:from>
    <xdr:ext cx="65" cy="172227"/>
    <xdr:sp macro="" textlink="">
      <xdr:nvSpPr>
        <xdr:cNvPr id="3329" name="TextBox 3328">
          <a:extLst>
            <a:ext uri="{FF2B5EF4-FFF2-40B4-BE49-F238E27FC236}">
              <a16:creationId xmlns:a16="http://schemas.microsoft.com/office/drawing/2014/main" id="{F0BE2A95-F093-4D04-8822-BBDB838C0755}"/>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15</xdr:row>
      <xdr:rowOff>160020</xdr:rowOff>
    </xdr:from>
    <xdr:ext cx="65" cy="172227"/>
    <xdr:sp macro="" textlink="">
      <xdr:nvSpPr>
        <xdr:cNvPr id="3330" name="TextBox 3329">
          <a:extLst>
            <a:ext uri="{FF2B5EF4-FFF2-40B4-BE49-F238E27FC236}">
              <a16:creationId xmlns:a16="http://schemas.microsoft.com/office/drawing/2014/main" id="{16A96A47-2A89-47ED-8C99-5324ACBE6008}"/>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15</xdr:row>
      <xdr:rowOff>160020</xdr:rowOff>
    </xdr:from>
    <xdr:ext cx="65" cy="172227"/>
    <xdr:sp macro="" textlink="">
      <xdr:nvSpPr>
        <xdr:cNvPr id="3331" name="TextBox 3330">
          <a:extLst>
            <a:ext uri="{FF2B5EF4-FFF2-40B4-BE49-F238E27FC236}">
              <a16:creationId xmlns:a16="http://schemas.microsoft.com/office/drawing/2014/main" id="{C3E426B4-1767-4087-8538-D8CC026DD839}"/>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15</xdr:row>
      <xdr:rowOff>160020</xdr:rowOff>
    </xdr:from>
    <xdr:ext cx="65" cy="172227"/>
    <xdr:sp macro="" textlink="">
      <xdr:nvSpPr>
        <xdr:cNvPr id="3332" name="TextBox 3331">
          <a:extLst>
            <a:ext uri="{FF2B5EF4-FFF2-40B4-BE49-F238E27FC236}">
              <a16:creationId xmlns:a16="http://schemas.microsoft.com/office/drawing/2014/main" id="{87F7BC36-A7DD-41AD-9ADE-68A13FA0E04D}"/>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15</xdr:row>
      <xdr:rowOff>160020</xdr:rowOff>
    </xdr:from>
    <xdr:ext cx="65" cy="172227"/>
    <xdr:sp macro="" textlink="">
      <xdr:nvSpPr>
        <xdr:cNvPr id="3333" name="TextBox 3332">
          <a:extLst>
            <a:ext uri="{FF2B5EF4-FFF2-40B4-BE49-F238E27FC236}">
              <a16:creationId xmlns:a16="http://schemas.microsoft.com/office/drawing/2014/main" id="{1CD59DD6-8D71-464A-B32A-FBD8019573D6}"/>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15</xdr:row>
      <xdr:rowOff>160020</xdr:rowOff>
    </xdr:from>
    <xdr:ext cx="65" cy="172227"/>
    <xdr:sp macro="" textlink="">
      <xdr:nvSpPr>
        <xdr:cNvPr id="3334" name="TextBox 3333">
          <a:extLst>
            <a:ext uri="{FF2B5EF4-FFF2-40B4-BE49-F238E27FC236}">
              <a16:creationId xmlns:a16="http://schemas.microsoft.com/office/drawing/2014/main" id="{8CD1586D-4B8A-4C55-B37F-818D007B6352}"/>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15</xdr:row>
      <xdr:rowOff>160020</xdr:rowOff>
    </xdr:from>
    <xdr:ext cx="65" cy="172227"/>
    <xdr:sp macro="" textlink="">
      <xdr:nvSpPr>
        <xdr:cNvPr id="3335" name="TextBox 3334">
          <a:extLst>
            <a:ext uri="{FF2B5EF4-FFF2-40B4-BE49-F238E27FC236}">
              <a16:creationId xmlns:a16="http://schemas.microsoft.com/office/drawing/2014/main" id="{9C0C53D6-CFDF-4B89-BABE-8A71BC3235A2}"/>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15</xdr:row>
      <xdr:rowOff>160020</xdr:rowOff>
    </xdr:from>
    <xdr:ext cx="65" cy="172227"/>
    <xdr:sp macro="" textlink="">
      <xdr:nvSpPr>
        <xdr:cNvPr id="3336" name="TextBox 3335">
          <a:extLst>
            <a:ext uri="{FF2B5EF4-FFF2-40B4-BE49-F238E27FC236}">
              <a16:creationId xmlns:a16="http://schemas.microsoft.com/office/drawing/2014/main" id="{47F2FC5D-EC01-475C-8156-2B93E1D1F5A9}"/>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15</xdr:row>
      <xdr:rowOff>160020</xdr:rowOff>
    </xdr:from>
    <xdr:ext cx="65" cy="172227"/>
    <xdr:sp macro="" textlink="">
      <xdr:nvSpPr>
        <xdr:cNvPr id="3337" name="TextBox 3336">
          <a:extLst>
            <a:ext uri="{FF2B5EF4-FFF2-40B4-BE49-F238E27FC236}">
              <a16:creationId xmlns:a16="http://schemas.microsoft.com/office/drawing/2014/main" id="{C40346E1-9BF4-497B-8935-46894549FA24}"/>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15</xdr:row>
      <xdr:rowOff>160020</xdr:rowOff>
    </xdr:from>
    <xdr:ext cx="65" cy="172227"/>
    <xdr:sp macro="" textlink="">
      <xdr:nvSpPr>
        <xdr:cNvPr id="3338" name="TextBox 3337">
          <a:extLst>
            <a:ext uri="{FF2B5EF4-FFF2-40B4-BE49-F238E27FC236}">
              <a16:creationId xmlns:a16="http://schemas.microsoft.com/office/drawing/2014/main" id="{4CBCA4A1-45A9-4060-A44B-737D503DD983}"/>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16</xdr:row>
      <xdr:rowOff>160020</xdr:rowOff>
    </xdr:from>
    <xdr:ext cx="65" cy="172227"/>
    <xdr:sp macro="" textlink="">
      <xdr:nvSpPr>
        <xdr:cNvPr id="3339" name="TextBox 3338">
          <a:extLst>
            <a:ext uri="{FF2B5EF4-FFF2-40B4-BE49-F238E27FC236}">
              <a16:creationId xmlns:a16="http://schemas.microsoft.com/office/drawing/2014/main" id="{B55F56B8-D152-442C-B69C-4A9D8A15AA45}"/>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16</xdr:row>
      <xdr:rowOff>160020</xdr:rowOff>
    </xdr:from>
    <xdr:ext cx="65" cy="172227"/>
    <xdr:sp macro="" textlink="">
      <xdr:nvSpPr>
        <xdr:cNvPr id="3340" name="TextBox 3339">
          <a:extLst>
            <a:ext uri="{FF2B5EF4-FFF2-40B4-BE49-F238E27FC236}">
              <a16:creationId xmlns:a16="http://schemas.microsoft.com/office/drawing/2014/main" id="{11025335-069B-44A6-8ED5-77DA5D212A44}"/>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16</xdr:row>
      <xdr:rowOff>160020</xdr:rowOff>
    </xdr:from>
    <xdr:ext cx="65" cy="172227"/>
    <xdr:sp macro="" textlink="">
      <xdr:nvSpPr>
        <xdr:cNvPr id="3341" name="TextBox 3340">
          <a:extLst>
            <a:ext uri="{FF2B5EF4-FFF2-40B4-BE49-F238E27FC236}">
              <a16:creationId xmlns:a16="http://schemas.microsoft.com/office/drawing/2014/main" id="{D3914EE2-5CA4-451D-BE31-8D33D12A2C82}"/>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16</xdr:row>
      <xdr:rowOff>160020</xdr:rowOff>
    </xdr:from>
    <xdr:ext cx="65" cy="172227"/>
    <xdr:sp macro="" textlink="">
      <xdr:nvSpPr>
        <xdr:cNvPr id="3342" name="TextBox 3341">
          <a:extLst>
            <a:ext uri="{FF2B5EF4-FFF2-40B4-BE49-F238E27FC236}">
              <a16:creationId xmlns:a16="http://schemas.microsoft.com/office/drawing/2014/main" id="{803D3C03-5FA1-4571-BA63-ACD3809142EC}"/>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16</xdr:row>
      <xdr:rowOff>160020</xdr:rowOff>
    </xdr:from>
    <xdr:ext cx="65" cy="172227"/>
    <xdr:sp macro="" textlink="">
      <xdr:nvSpPr>
        <xdr:cNvPr id="3343" name="TextBox 3342">
          <a:extLst>
            <a:ext uri="{FF2B5EF4-FFF2-40B4-BE49-F238E27FC236}">
              <a16:creationId xmlns:a16="http://schemas.microsoft.com/office/drawing/2014/main" id="{EC5D2557-11F3-4A3B-9D26-AA5BA50872DC}"/>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16</xdr:row>
      <xdr:rowOff>160020</xdr:rowOff>
    </xdr:from>
    <xdr:ext cx="65" cy="172227"/>
    <xdr:sp macro="" textlink="">
      <xdr:nvSpPr>
        <xdr:cNvPr id="3344" name="TextBox 3343">
          <a:extLst>
            <a:ext uri="{FF2B5EF4-FFF2-40B4-BE49-F238E27FC236}">
              <a16:creationId xmlns:a16="http://schemas.microsoft.com/office/drawing/2014/main" id="{AEEDCF02-6D88-43D6-9CDF-D9A1DFEA01D8}"/>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16</xdr:row>
      <xdr:rowOff>160020</xdr:rowOff>
    </xdr:from>
    <xdr:ext cx="65" cy="172227"/>
    <xdr:sp macro="" textlink="">
      <xdr:nvSpPr>
        <xdr:cNvPr id="3345" name="TextBox 3344">
          <a:extLst>
            <a:ext uri="{FF2B5EF4-FFF2-40B4-BE49-F238E27FC236}">
              <a16:creationId xmlns:a16="http://schemas.microsoft.com/office/drawing/2014/main" id="{666810B2-5063-472D-B74F-6755E811EA0E}"/>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16</xdr:row>
      <xdr:rowOff>160020</xdr:rowOff>
    </xdr:from>
    <xdr:ext cx="65" cy="172227"/>
    <xdr:sp macro="" textlink="">
      <xdr:nvSpPr>
        <xdr:cNvPr id="3346" name="TextBox 3345">
          <a:extLst>
            <a:ext uri="{FF2B5EF4-FFF2-40B4-BE49-F238E27FC236}">
              <a16:creationId xmlns:a16="http://schemas.microsoft.com/office/drawing/2014/main" id="{6F139685-8579-4A82-86CE-3DB0EA7E3D85}"/>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17</xdr:row>
      <xdr:rowOff>160020</xdr:rowOff>
    </xdr:from>
    <xdr:ext cx="65" cy="172227"/>
    <xdr:sp macro="" textlink="">
      <xdr:nvSpPr>
        <xdr:cNvPr id="3347" name="TextBox 3346">
          <a:extLst>
            <a:ext uri="{FF2B5EF4-FFF2-40B4-BE49-F238E27FC236}">
              <a16:creationId xmlns:a16="http://schemas.microsoft.com/office/drawing/2014/main" id="{8339EC7B-1312-48D7-B5B7-91695011C5E6}"/>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17</xdr:row>
      <xdr:rowOff>160020</xdr:rowOff>
    </xdr:from>
    <xdr:ext cx="65" cy="172227"/>
    <xdr:sp macro="" textlink="">
      <xdr:nvSpPr>
        <xdr:cNvPr id="3348" name="TextBox 3347">
          <a:extLst>
            <a:ext uri="{FF2B5EF4-FFF2-40B4-BE49-F238E27FC236}">
              <a16:creationId xmlns:a16="http://schemas.microsoft.com/office/drawing/2014/main" id="{D1C7EBBA-8D34-47D4-817A-A84B07D709D9}"/>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3349" name="TextBox 3348">
          <a:extLst>
            <a:ext uri="{FF2B5EF4-FFF2-40B4-BE49-F238E27FC236}">
              <a16:creationId xmlns:a16="http://schemas.microsoft.com/office/drawing/2014/main" id="{98ED599A-FC3F-4B36-B442-4DEE711D6FD1}"/>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3350" name="TextBox 3349">
          <a:extLst>
            <a:ext uri="{FF2B5EF4-FFF2-40B4-BE49-F238E27FC236}">
              <a16:creationId xmlns:a16="http://schemas.microsoft.com/office/drawing/2014/main" id="{79A42CD5-2DA3-4FD4-B6E7-7564C43768B8}"/>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19</xdr:row>
      <xdr:rowOff>160020</xdr:rowOff>
    </xdr:from>
    <xdr:ext cx="65" cy="172227"/>
    <xdr:sp macro="" textlink="">
      <xdr:nvSpPr>
        <xdr:cNvPr id="3351" name="TextBox 3350">
          <a:extLst>
            <a:ext uri="{FF2B5EF4-FFF2-40B4-BE49-F238E27FC236}">
              <a16:creationId xmlns:a16="http://schemas.microsoft.com/office/drawing/2014/main" id="{F4AFE5E5-F0A5-4873-BB27-14104D954E57}"/>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19</xdr:row>
      <xdr:rowOff>160020</xdr:rowOff>
    </xdr:from>
    <xdr:ext cx="65" cy="172227"/>
    <xdr:sp macro="" textlink="">
      <xdr:nvSpPr>
        <xdr:cNvPr id="3352" name="TextBox 3351">
          <a:extLst>
            <a:ext uri="{FF2B5EF4-FFF2-40B4-BE49-F238E27FC236}">
              <a16:creationId xmlns:a16="http://schemas.microsoft.com/office/drawing/2014/main" id="{3F234575-01BE-442D-B234-839DEDFA9FF2}"/>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20</xdr:row>
      <xdr:rowOff>160020</xdr:rowOff>
    </xdr:from>
    <xdr:ext cx="65" cy="172227"/>
    <xdr:sp macro="" textlink="">
      <xdr:nvSpPr>
        <xdr:cNvPr id="3353" name="TextBox 3352">
          <a:extLst>
            <a:ext uri="{FF2B5EF4-FFF2-40B4-BE49-F238E27FC236}">
              <a16:creationId xmlns:a16="http://schemas.microsoft.com/office/drawing/2014/main" id="{001F0BB4-F199-4852-897F-051BBFF2C3B7}"/>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20</xdr:row>
      <xdr:rowOff>160020</xdr:rowOff>
    </xdr:from>
    <xdr:ext cx="65" cy="172227"/>
    <xdr:sp macro="" textlink="">
      <xdr:nvSpPr>
        <xdr:cNvPr id="3354" name="TextBox 3353">
          <a:extLst>
            <a:ext uri="{FF2B5EF4-FFF2-40B4-BE49-F238E27FC236}">
              <a16:creationId xmlns:a16="http://schemas.microsoft.com/office/drawing/2014/main" id="{B8112538-55A1-4986-A003-832098DDCD7B}"/>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20</xdr:row>
      <xdr:rowOff>160020</xdr:rowOff>
    </xdr:from>
    <xdr:ext cx="65" cy="172227"/>
    <xdr:sp macro="" textlink="">
      <xdr:nvSpPr>
        <xdr:cNvPr id="3355" name="TextBox 3354">
          <a:extLst>
            <a:ext uri="{FF2B5EF4-FFF2-40B4-BE49-F238E27FC236}">
              <a16:creationId xmlns:a16="http://schemas.microsoft.com/office/drawing/2014/main" id="{C17A07F8-620C-49EF-851C-C6BE19DE4E0B}"/>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20</xdr:row>
      <xdr:rowOff>160020</xdr:rowOff>
    </xdr:from>
    <xdr:ext cx="65" cy="172227"/>
    <xdr:sp macro="" textlink="">
      <xdr:nvSpPr>
        <xdr:cNvPr id="3356" name="TextBox 3355">
          <a:extLst>
            <a:ext uri="{FF2B5EF4-FFF2-40B4-BE49-F238E27FC236}">
              <a16:creationId xmlns:a16="http://schemas.microsoft.com/office/drawing/2014/main" id="{1CA906D0-73A1-4321-93C6-00D394A27EC9}"/>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19</xdr:row>
      <xdr:rowOff>160020</xdr:rowOff>
    </xdr:from>
    <xdr:ext cx="65" cy="172227"/>
    <xdr:sp macro="" textlink="">
      <xdr:nvSpPr>
        <xdr:cNvPr id="3357" name="TextBox 3356">
          <a:extLst>
            <a:ext uri="{FF2B5EF4-FFF2-40B4-BE49-F238E27FC236}">
              <a16:creationId xmlns:a16="http://schemas.microsoft.com/office/drawing/2014/main" id="{6D73BA38-4F82-4619-83D4-20FBAB42E9C9}"/>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19</xdr:row>
      <xdr:rowOff>160020</xdr:rowOff>
    </xdr:from>
    <xdr:ext cx="65" cy="172227"/>
    <xdr:sp macro="" textlink="">
      <xdr:nvSpPr>
        <xdr:cNvPr id="3358" name="TextBox 3357">
          <a:extLst>
            <a:ext uri="{FF2B5EF4-FFF2-40B4-BE49-F238E27FC236}">
              <a16:creationId xmlns:a16="http://schemas.microsoft.com/office/drawing/2014/main" id="{18E5F154-65EB-4264-ABDF-DA2641BCE24F}"/>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20</xdr:row>
      <xdr:rowOff>160020</xdr:rowOff>
    </xdr:from>
    <xdr:ext cx="65" cy="172227"/>
    <xdr:sp macro="" textlink="">
      <xdr:nvSpPr>
        <xdr:cNvPr id="3359" name="TextBox 3358">
          <a:extLst>
            <a:ext uri="{FF2B5EF4-FFF2-40B4-BE49-F238E27FC236}">
              <a16:creationId xmlns:a16="http://schemas.microsoft.com/office/drawing/2014/main" id="{2587223E-CC0B-4F00-A047-7D479BE4997C}"/>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20</xdr:row>
      <xdr:rowOff>160020</xdr:rowOff>
    </xdr:from>
    <xdr:ext cx="65" cy="172227"/>
    <xdr:sp macro="" textlink="">
      <xdr:nvSpPr>
        <xdr:cNvPr id="3360" name="TextBox 3359">
          <a:extLst>
            <a:ext uri="{FF2B5EF4-FFF2-40B4-BE49-F238E27FC236}">
              <a16:creationId xmlns:a16="http://schemas.microsoft.com/office/drawing/2014/main" id="{48F67F83-C0E6-4840-A251-90F8C5711324}"/>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17</xdr:row>
      <xdr:rowOff>160020</xdr:rowOff>
    </xdr:from>
    <xdr:ext cx="65" cy="172227"/>
    <xdr:sp macro="" textlink="">
      <xdr:nvSpPr>
        <xdr:cNvPr id="3361" name="TextBox 3360">
          <a:extLst>
            <a:ext uri="{FF2B5EF4-FFF2-40B4-BE49-F238E27FC236}">
              <a16:creationId xmlns:a16="http://schemas.microsoft.com/office/drawing/2014/main" id="{BB2E1B1E-CCB6-42F6-BB40-5768FBD6F712}"/>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17</xdr:row>
      <xdr:rowOff>160020</xdr:rowOff>
    </xdr:from>
    <xdr:ext cx="65" cy="172227"/>
    <xdr:sp macro="" textlink="">
      <xdr:nvSpPr>
        <xdr:cNvPr id="3362" name="TextBox 3361">
          <a:extLst>
            <a:ext uri="{FF2B5EF4-FFF2-40B4-BE49-F238E27FC236}">
              <a16:creationId xmlns:a16="http://schemas.microsoft.com/office/drawing/2014/main" id="{D4106792-FDD8-4DE7-897C-4A7E04FC8F4A}"/>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17</xdr:row>
      <xdr:rowOff>160020</xdr:rowOff>
    </xdr:from>
    <xdr:ext cx="65" cy="172227"/>
    <xdr:sp macro="" textlink="">
      <xdr:nvSpPr>
        <xdr:cNvPr id="3363" name="TextBox 3362">
          <a:extLst>
            <a:ext uri="{FF2B5EF4-FFF2-40B4-BE49-F238E27FC236}">
              <a16:creationId xmlns:a16="http://schemas.microsoft.com/office/drawing/2014/main" id="{BEB2DB89-BA40-46F3-987C-F015276B180E}"/>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17</xdr:row>
      <xdr:rowOff>160020</xdr:rowOff>
    </xdr:from>
    <xdr:ext cx="65" cy="172227"/>
    <xdr:sp macro="" textlink="">
      <xdr:nvSpPr>
        <xdr:cNvPr id="3364" name="TextBox 3363">
          <a:extLst>
            <a:ext uri="{FF2B5EF4-FFF2-40B4-BE49-F238E27FC236}">
              <a16:creationId xmlns:a16="http://schemas.microsoft.com/office/drawing/2014/main" id="{754E8F17-C4C3-4CFD-BCC4-28ACAED6A789}"/>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19</xdr:row>
      <xdr:rowOff>160020</xdr:rowOff>
    </xdr:from>
    <xdr:ext cx="65" cy="172227"/>
    <xdr:sp macro="" textlink="">
      <xdr:nvSpPr>
        <xdr:cNvPr id="3365" name="TextBox 3364">
          <a:extLst>
            <a:ext uri="{FF2B5EF4-FFF2-40B4-BE49-F238E27FC236}">
              <a16:creationId xmlns:a16="http://schemas.microsoft.com/office/drawing/2014/main" id="{213DF9BC-0A77-4D6E-A83E-E03BA09DAC85}"/>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19</xdr:row>
      <xdr:rowOff>160020</xdr:rowOff>
    </xdr:from>
    <xdr:ext cx="65" cy="172227"/>
    <xdr:sp macro="" textlink="">
      <xdr:nvSpPr>
        <xdr:cNvPr id="3366" name="TextBox 3365">
          <a:extLst>
            <a:ext uri="{FF2B5EF4-FFF2-40B4-BE49-F238E27FC236}">
              <a16:creationId xmlns:a16="http://schemas.microsoft.com/office/drawing/2014/main" id="{7A313CCB-515B-46C0-B994-6492D8456956}"/>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19</xdr:row>
      <xdr:rowOff>160020</xdr:rowOff>
    </xdr:from>
    <xdr:ext cx="65" cy="172227"/>
    <xdr:sp macro="" textlink="">
      <xdr:nvSpPr>
        <xdr:cNvPr id="3367" name="TextBox 3366">
          <a:extLst>
            <a:ext uri="{FF2B5EF4-FFF2-40B4-BE49-F238E27FC236}">
              <a16:creationId xmlns:a16="http://schemas.microsoft.com/office/drawing/2014/main" id="{841C8F2A-6D3D-480F-9693-76A2428998FD}"/>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19</xdr:row>
      <xdr:rowOff>160020</xdr:rowOff>
    </xdr:from>
    <xdr:ext cx="65" cy="172227"/>
    <xdr:sp macro="" textlink="">
      <xdr:nvSpPr>
        <xdr:cNvPr id="3368" name="TextBox 3367">
          <a:extLst>
            <a:ext uri="{FF2B5EF4-FFF2-40B4-BE49-F238E27FC236}">
              <a16:creationId xmlns:a16="http://schemas.microsoft.com/office/drawing/2014/main" id="{02D39FB9-AE8B-465F-9C71-F2C68C936454}"/>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19</xdr:row>
      <xdr:rowOff>160020</xdr:rowOff>
    </xdr:from>
    <xdr:ext cx="65" cy="172227"/>
    <xdr:sp macro="" textlink="">
      <xdr:nvSpPr>
        <xdr:cNvPr id="3369" name="TextBox 3368">
          <a:extLst>
            <a:ext uri="{FF2B5EF4-FFF2-40B4-BE49-F238E27FC236}">
              <a16:creationId xmlns:a16="http://schemas.microsoft.com/office/drawing/2014/main" id="{CBB99F5A-9FC1-44EB-B826-F4B8DBB9C93C}"/>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19</xdr:row>
      <xdr:rowOff>160020</xdr:rowOff>
    </xdr:from>
    <xdr:ext cx="65" cy="172227"/>
    <xdr:sp macro="" textlink="">
      <xdr:nvSpPr>
        <xdr:cNvPr id="3370" name="TextBox 3369">
          <a:extLst>
            <a:ext uri="{FF2B5EF4-FFF2-40B4-BE49-F238E27FC236}">
              <a16:creationId xmlns:a16="http://schemas.microsoft.com/office/drawing/2014/main" id="{3BE43C53-F5A8-4A38-99F6-09795AA45B7C}"/>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3371" name="TextBox 3370">
          <a:extLst>
            <a:ext uri="{FF2B5EF4-FFF2-40B4-BE49-F238E27FC236}">
              <a16:creationId xmlns:a16="http://schemas.microsoft.com/office/drawing/2014/main" id="{B2EFA19C-D5FD-4B11-8370-0FCB821244B6}"/>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3372" name="TextBox 3371">
          <a:extLst>
            <a:ext uri="{FF2B5EF4-FFF2-40B4-BE49-F238E27FC236}">
              <a16:creationId xmlns:a16="http://schemas.microsoft.com/office/drawing/2014/main" id="{9629E236-22FA-4848-B3E7-01CBC2AA878B}"/>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3373" name="TextBox 3372">
          <a:extLst>
            <a:ext uri="{FF2B5EF4-FFF2-40B4-BE49-F238E27FC236}">
              <a16:creationId xmlns:a16="http://schemas.microsoft.com/office/drawing/2014/main" id="{78E8F33A-A054-41A2-8246-93DE577E8EE7}"/>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3374" name="TextBox 3373">
          <a:extLst>
            <a:ext uri="{FF2B5EF4-FFF2-40B4-BE49-F238E27FC236}">
              <a16:creationId xmlns:a16="http://schemas.microsoft.com/office/drawing/2014/main" id="{A16E594C-5DB7-436D-8109-A869B12F783B}"/>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3375" name="TextBox 3374">
          <a:extLst>
            <a:ext uri="{FF2B5EF4-FFF2-40B4-BE49-F238E27FC236}">
              <a16:creationId xmlns:a16="http://schemas.microsoft.com/office/drawing/2014/main" id="{7CD39F9A-1027-4399-8C84-9AEE4B6444E9}"/>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3376" name="TextBox 3375">
          <a:extLst>
            <a:ext uri="{FF2B5EF4-FFF2-40B4-BE49-F238E27FC236}">
              <a16:creationId xmlns:a16="http://schemas.microsoft.com/office/drawing/2014/main" id="{AAC9DFE7-A3AD-4194-A9DD-EB3A6CE88E94}"/>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19</xdr:row>
      <xdr:rowOff>160020</xdr:rowOff>
    </xdr:from>
    <xdr:ext cx="65" cy="172227"/>
    <xdr:sp macro="" textlink="">
      <xdr:nvSpPr>
        <xdr:cNvPr id="3377" name="TextBox 3376">
          <a:extLst>
            <a:ext uri="{FF2B5EF4-FFF2-40B4-BE49-F238E27FC236}">
              <a16:creationId xmlns:a16="http://schemas.microsoft.com/office/drawing/2014/main" id="{10A79AD0-1F5A-49A9-91CD-3A4F0E88C732}"/>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19</xdr:row>
      <xdr:rowOff>160020</xdr:rowOff>
    </xdr:from>
    <xdr:ext cx="65" cy="172227"/>
    <xdr:sp macro="" textlink="">
      <xdr:nvSpPr>
        <xdr:cNvPr id="3378" name="TextBox 3377">
          <a:extLst>
            <a:ext uri="{FF2B5EF4-FFF2-40B4-BE49-F238E27FC236}">
              <a16:creationId xmlns:a16="http://schemas.microsoft.com/office/drawing/2014/main" id="{572A5ACD-77B6-4DCB-A795-D4DF17EB9D19}"/>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20</xdr:row>
      <xdr:rowOff>160020</xdr:rowOff>
    </xdr:from>
    <xdr:ext cx="65" cy="172227"/>
    <xdr:sp macro="" textlink="">
      <xdr:nvSpPr>
        <xdr:cNvPr id="3379" name="TextBox 3378">
          <a:extLst>
            <a:ext uri="{FF2B5EF4-FFF2-40B4-BE49-F238E27FC236}">
              <a16:creationId xmlns:a16="http://schemas.microsoft.com/office/drawing/2014/main" id="{989F17D2-B00D-40B8-AF74-2EFD6D7D7DE7}"/>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20</xdr:row>
      <xdr:rowOff>160020</xdr:rowOff>
    </xdr:from>
    <xdr:ext cx="65" cy="172227"/>
    <xdr:sp macro="" textlink="">
      <xdr:nvSpPr>
        <xdr:cNvPr id="3380" name="TextBox 3379">
          <a:extLst>
            <a:ext uri="{FF2B5EF4-FFF2-40B4-BE49-F238E27FC236}">
              <a16:creationId xmlns:a16="http://schemas.microsoft.com/office/drawing/2014/main" id="{EDDE0A64-9B92-4ACD-BB5E-0405BECD1D9C}"/>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20</xdr:row>
      <xdr:rowOff>160020</xdr:rowOff>
    </xdr:from>
    <xdr:ext cx="65" cy="172227"/>
    <xdr:sp macro="" textlink="">
      <xdr:nvSpPr>
        <xdr:cNvPr id="3381" name="TextBox 3380">
          <a:extLst>
            <a:ext uri="{FF2B5EF4-FFF2-40B4-BE49-F238E27FC236}">
              <a16:creationId xmlns:a16="http://schemas.microsoft.com/office/drawing/2014/main" id="{B326062C-3CF8-44BC-88A4-03B3DFA1EF62}"/>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20</xdr:row>
      <xdr:rowOff>160020</xdr:rowOff>
    </xdr:from>
    <xdr:ext cx="65" cy="172227"/>
    <xdr:sp macro="" textlink="">
      <xdr:nvSpPr>
        <xdr:cNvPr id="3382" name="TextBox 3381">
          <a:extLst>
            <a:ext uri="{FF2B5EF4-FFF2-40B4-BE49-F238E27FC236}">
              <a16:creationId xmlns:a16="http://schemas.microsoft.com/office/drawing/2014/main" id="{6DDF16A0-44B4-4BFA-A3E0-94DFC6AD9571}"/>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19</xdr:row>
      <xdr:rowOff>160020</xdr:rowOff>
    </xdr:from>
    <xdr:ext cx="65" cy="172227"/>
    <xdr:sp macro="" textlink="">
      <xdr:nvSpPr>
        <xdr:cNvPr id="3383" name="TextBox 3382">
          <a:extLst>
            <a:ext uri="{FF2B5EF4-FFF2-40B4-BE49-F238E27FC236}">
              <a16:creationId xmlns:a16="http://schemas.microsoft.com/office/drawing/2014/main" id="{A1623F48-6750-43B9-B982-A86B12A1EE21}"/>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19</xdr:row>
      <xdr:rowOff>160020</xdr:rowOff>
    </xdr:from>
    <xdr:ext cx="65" cy="172227"/>
    <xdr:sp macro="" textlink="">
      <xdr:nvSpPr>
        <xdr:cNvPr id="3384" name="TextBox 3383">
          <a:extLst>
            <a:ext uri="{FF2B5EF4-FFF2-40B4-BE49-F238E27FC236}">
              <a16:creationId xmlns:a16="http://schemas.microsoft.com/office/drawing/2014/main" id="{7DF61DB3-CA5C-41D7-846F-DE5B2F3C96C4}"/>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20</xdr:row>
      <xdr:rowOff>160020</xdr:rowOff>
    </xdr:from>
    <xdr:ext cx="65" cy="172227"/>
    <xdr:sp macro="" textlink="">
      <xdr:nvSpPr>
        <xdr:cNvPr id="3385" name="TextBox 3384">
          <a:extLst>
            <a:ext uri="{FF2B5EF4-FFF2-40B4-BE49-F238E27FC236}">
              <a16:creationId xmlns:a16="http://schemas.microsoft.com/office/drawing/2014/main" id="{19D1D565-26A3-437C-A059-AAF6634F5D54}"/>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20</xdr:row>
      <xdr:rowOff>160020</xdr:rowOff>
    </xdr:from>
    <xdr:ext cx="65" cy="172227"/>
    <xdr:sp macro="" textlink="">
      <xdr:nvSpPr>
        <xdr:cNvPr id="3386" name="TextBox 3385">
          <a:extLst>
            <a:ext uri="{FF2B5EF4-FFF2-40B4-BE49-F238E27FC236}">
              <a16:creationId xmlns:a16="http://schemas.microsoft.com/office/drawing/2014/main" id="{08815D99-43CF-4F5C-A7CF-82F2DC28107C}"/>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19</xdr:row>
      <xdr:rowOff>160020</xdr:rowOff>
    </xdr:from>
    <xdr:ext cx="65" cy="172227"/>
    <xdr:sp macro="" textlink="">
      <xdr:nvSpPr>
        <xdr:cNvPr id="3387" name="TextBox 3386">
          <a:extLst>
            <a:ext uri="{FF2B5EF4-FFF2-40B4-BE49-F238E27FC236}">
              <a16:creationId xmlns:a16="http://schemas.microsoft.com/office/drawing/2014/main" id="{7105A6CD-79A7-468E-8CCF-09BB7C5939C0}"/>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19</xdr:row>
      <xdr:rowOff>160020</xdr:rowOff>
    </xdr:from>
    <xdr:ext cx="65" cy="172227"/>
    <xdr:sp macro="" textlink="">
      <xdr:nvSpPr>
        <xdr:cNvPr id="3388" name="TextBox 3387">
          <a:extLst>
            <a:ext uri="{FF2B5EF4-FFF2-40B4-BE49-F238E27FC236}">
              <a16:creationId xmlns:a16="http://schemas.microsoft.com/office/drawing/2014/main" id="{72CF4BD5-2D37-44E8-A04F-2166C7CE5746}"/>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19</xdr:row>
      <xdr:rowOff>160020</xdr:rowOff>
    </xdr:from>
    <xdr:ext cx="65" cy="172227"/>
    <xdr:sp macro="" textlink="">
      <xdr:nvSpPr>
        <xdr:cNvPr id="3389" name="TextBox 3388">
          <a:extLst>
            <a:ext uri="{FF2B5EF4-FFF2-40B4-BE49-F238E27FC236}">
              <a16:creationId xmlns:a16="http://schemas.microsoft.com/office/drawing/2014/main" id="{03AE4237-7314-4B4A-B7FB-F975826A7E3A}"/>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19</xdr:row>
      <xdr:rowOff>160020</xdr:rowOff>
    </xdr:from>
    <xdr:ext cx="65" cy="172227"/>
    <xdr:sp macro="" textlink="">
      <xdr:nvSpPr>
        <xdr:cNvPr id="3390" name="TextBox 3389">
          <a:extLst>
            <a:ext uri="{FF2B5EF4-FFF2-40B4-BE49-F238E27FC236}">
              <a16:creationId xmlns:a16="http://schemas.microsoft.com/office/drawing/2014/main" id="{0E4163D1-56F3-483B-8899-724B1D30F083}"/>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19</xdr:row>
      <xdr:rowOff>160020</xdr:rowOff>
    </xdr:from>
    <xdr:ext cx="65" cy="172227"/>
    <xdr:sp macro="" textlink="">
      <xdr:nvSpPr>
        <xdr:cNvPr id="3391" name="TextBox 3390">
          <a:extLst>
            <a:ext uri="{FF2B5EF4-FFF2-40B4-BE49-F238E27FC236}">
              <a16:creationId xmlns:a16="http://schemas.microsoft.com/office/drawing/2014/main" id="{3BA76021-0F35-406F-B059-BD900D38AFD5}"/>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19</xdr:row>
      <xdr:rowOff>160020</xdr:rowOff>
    </xdr:from>
    <xdr:ext cx="65" cy="172227"/>
    <xdr:sp macro="" textlink="">
      <xdr:nvSpPr>
        <xdr:cNvPr id="3392" name="TextBox 3391">
          <a:extLst>
            <a:ext uri="{FF2B5EF4-FFF2-40B4-BE49-F238E27FC236}">
              <a16:creationId xmlns:a16="http://schemas.microsoft.com/office/drawing/2014/main" id="{1AC532F8-D642-4796-AF88-FA87A254B905}"/>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17</xdr:row>
      <xdr:rowOff>160020</xdr:rowOff>
    </xdr:from>
    <xdr:ext cx="65" cy="172227"/>
    <xdr:sp macro="" textlink="">
      <xdr:nvSpPr>
        <xdr:cNvPr id="3393" name="TextBox 3392">
          <a:extLst>
            <a:ext uri="{FF2B5EF4-FFF2-40B4-BE49-F238E27FC236}">
              <a16:creationId xmlns:a16="http://schemas.microsoft.com/office/drawing/2014/main" id="{F04AFC6D-6328-48C8-9D68-D4E885FB06A8}"/>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17</xdr:row>
      <xdr:rowOff>160020</xdr:rowOff>
    </xdr:from>
    <xdr:ext cx="65" cy="172227"/>
    <xdr:sp macro="" textlink="">
      <xdr:nvSpPr>
        <xdr:cNvPr id="3394" name="TextBox 3393">
          <a:extLst>
            <a:ext uri="{FF2B5EF4-FFF2-40B4-BE49-F238E27FC236}">
              <a16:creationId xmlns:a16="http://schemas.microsoft.com/office/drawing/2014/main" id="{AF4F0FF1-9E21-4483-B404-100BF426C2B4}"/>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17</xdr:row>
      <xdr:rowOff>160020</xdr:rowOff>
    </xdr:from>
    <xdr:ext cx="65" cy="172227"/>
    <xdr:sp macro="" textlink="">
      <xdr:nvSpPr>
        <xdr:cNvPr id="3395" name="TextBox 3394">
          <a:extLst>
            <a:ext uri="{FF2B5EF4-FFF2-40B4-BE49-F238E27FC236}">
              <a16:creationId xmlns:a16="http://schemas.microsoft.com/office/drawing/2014/main" id="{52E684D6-AC41-4D88-8CE1-A5E66F4AF6C6}"/>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17</xdr:row>
      <xdr:rowOff>160020</xdr:rowOff>
    </xdr:from>
    <xdr:ext cx="65" cy="172227"/>
    <xdr:sp macro="" textlink="">
      <xdr:nvSpPr>
        <xdr:cNvPr id="3396" name="TextBox 3395">
          <a:extLst>
            <a:ext uri="{FF2B5EF4-FFF2-40B4-BE49-F238E27FC236}">
              <a16:creationId xmlns:a16="http://schemas.microsoft.com/office/drawing/2014/main" id="{EA3F83B4-B986-49D2-B1BB-9FB10F603EDD}"/>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17</xdr:row>
      <xdr:rowOff>160020</xdr:rowOff>
    </xdr:from>
    <xdr:ext cx="65" cy="172227"/>
    <xdr:sp macro="" textlink="">
      <xdr:nvSpPr>
        <xdr:cNvPr id="3397" name="TextBox 3396">
          <a:extLst>
            <a:ext uri="{FF2B5EF4-FFF2-40B4-BE49-F238E27FC236}">
              <a16:creationId xmlns:a16="http://schemas.microsoft.com/office/drawing/2014/main" id="{E93D6946-B88F-4B2A-9D82-3EAF76598D9C}"/>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17</xdr:row>
      <xdr:rowOff>160020</xdr:rowOff>
    </xdr:from>
    <xdr:ext cx="65" cy="172227"/>
    <xdr:sp macro="" textlink="">
      <xdr:nvSpPr>
        <xdr:cNvPr id="3398" name="TextBox 3397">
          <a:extLst>
            <a:ext uri="{FF2B5EF4-FFF2-40B4-BE49-F238E27FC236}">
              <a16:creationId xmlns:a16="http://schemas.microsoft.com/office/drawing/2014/main" id="{87D70D5A-41E6-45E8-B526-FEFC0E5C2045}"/>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17</xdr:row>
      <xdr:rowOff>160020</xdr:rowOff>
    </xdr:from>
    <xdr:ext cx="65" cy="172227"/>
    <xdr:sp macro="" textlink="">
      <xdr:nvSpPr>
        <xdr:cNvPr id="3399" name="TextBox 3398">
          <a:extLst>
            <a:ext uri="{FF2B5EF4-FFF2-40B4-BE49-F238E27FC236}">
              <a16:creationId xmlns:a16="http://schemas.microsoft.com/office/drawing/2014/main" id="{99BC6BC7-95E4-4193-B904-12619CBD8869}"/>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17</xdr:row>
      <xdr:rowOff>160020</xdr:rowOff>
    </xdr:from>
    <xdr:ext cx="65" cy="172227"/>
    <xdr:sp macro="" textlink="">
      <xdr:nvSpPr>
        <xdr:cNvPr id="3400" name="TextBox 3399">
          <a:extLst>
            <a:ext uri="{FF2B5EF4-FFF2-40B4-BE49-F238E27FC236}">
              <a16:creationId xmlns:a16="http://schemas.microsoft.com/office/drawing/2014/main" id="{0769B8C7-BF50-4D44-9874-444D184FD495}"/>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17</xdr:row>
      <xdr:rowOff>160020</xdr:rowOff>
    </xdr:from>
    <xdr:ext cx="65" cy="172227"/>
    <xdr:sp macro="" textlink="">
      <xdr:nvSpPr>
        <xdr:cNvPr id="3401" name="TextBox 3400">
          <a:extLst>
            <a:ext uri="{FF2B5EF4-FFF2-40B4-BE49-F238E27FC236}">
              <a16:creationId xmlns:a16="http://schemas.microsoft.com/office/drawing/2014/main" id="{D0D504E8-127D-4971-97EB-8C5FE015813D}"/>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17</xdr:row>
      <xdr:rowOff>160020</xdr:rowOff>
    </xdr:from>
    <xdr:ext cx="65" cy="172227"/>
    <xdr:sp macro="" textlink="">
      <xdr:nvSpPr>
        <xdr:cNvPr id="3402" name="TextBox 3401">
          <a:extLst>
            <a:ext uri="{FF2B5EF4-FFF2-40B4-BE49-F238E27FC236}">
              <a16:creationId xmlns:a16="http://schemas.microsoft.com/office/drawing/2014/main" id="{AC77C473-2932-419E-AE1E-D33F4665D877}"/>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17</xdr:row>
      <xdr:rowOff>160020</xdr:rowOff>
    </xdr:from>
    <xdr:ext cx="65" cy="172227"/>
    <xdr:sp macro="" textlink="">
      <xdr:nvSpPr>
        <xdr:cNvPr id="3403" name="TextBox 3402">
          <a:extLst>
            <a:ext uri="{FF2B5EF4-FFF2-40B4-BE49-F238E27FC236}">
              <a16:creationId xmlns:a16="http://schemas.microsoft.com/office/drawing/2014/main" id="{86C2AE8F-1E73-43F4-800B-08C0D18C3A98}"/>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17</xdr:row>
      <xdr:rowOff>160020</xdr:rowOff>
    </xdr:from>
    <xdr:ext cx="65" cy="172227"/>
    <xdr:sp macro="" textlink="">
      <xdr:nvSpPr>
        <xdr:cNvPr id="3404" name="TextBox 3403">
          <a:extLst>
            <a:ext uri="{FF2B5EF4-FFF2-40B4-BE49-F238E27FC236}">
              <a16:creationId xmlns:a16="http://schemas.microsoft.com/office/drawing/2014/main" id="{F56ED60B-2F8B-460E-8384-0A1DE20CCFBC}"/>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20</xdr:row>
      <xdr:rowOff>160020</xdr:rowOff>
    </xdr:from>
    <xdr:ext cx="65" cy="172227"/>
    <xdr:sp macro="" textlink="">
      <xdr:nvSpPr>
        <xdr:cNvPr id="3405" name="TextBox 3404">
          <a:extLst>
            <a:ext uri="{FF2B5EF4-FFF2-40B4-BE49-F238E27FC236}">
              <a16:creationId xmlns:a16="http://schemas.microsoft.com/office/drawing/2014/main" id="{0A3C80F6-059B-4BA9-9A5F-8E14C88B7E6A}"/>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20</xdr:row>
      <xdr:rowOff>160020</xdr:rowOff>
    </xdr:from>
    <xdr:ext cx="65" cy="172227"/>
    <xdr:sp macro="" textlink="">
      <xdr:nvSpPr>
        <xdr:cNvPr id="3406" name="TextBox 3405">
          <a:extLst>
            <a:ext uri="{FF2B5EF4-FFF2-40B4-BE49-F238E27FC236}">
              <a16:creationId xmlns:a16="http://schemas.microsoft.com/office/drawing/2014/main" id="{6E503DDB-0DEB-4343-8490-A3FDBAAEC483}"/>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20</xdr:row>
      <xdr:rowOff>160020</xdr:rowOff>
    </xdr:from>
    <xdr:ext cx="65" cy="172227"/>
    <xdr:sp macro="" textlink="">
      <xdr:nvSpPr>
        <xdr:cNvPr id="3407" name="TextBox 3406">
          <a:extLst>
            <a:ext uri="{FF2B5EF4-FFF2-40B4-BE49-F238E27FC236}">
              <a16:creationId xmlns:a16="http://schemas.microsoft.com/office/drawing/2014/main" id="{207B0461-44F1-4A49-9E48-B632546E4C56}"/>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20</xdr:row>
      <xdr:rowOff>160020</xdr:rowOff>
    </xdr:from>
    <xdr:ext cx="65" cy="172227"/>
    <xdr:sp macro="" textlink="">
      <xdr:nvSpPr>
        <xdr:cNvPr id="3408" name="TextBox 3407">
          <a:extLst>
            <a:ext uri="{FF2B5EF4-FFF2-40B4-BE49-F238E27FC236}">
              <a16:creationId xmlns:a16="http://schemas.microsoft.com/office/drawing/2014/main" id="{AD4C5F3C-3A09-4A98-8C1F-ECAD2CA8B136}"/>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20</xdr:row>
      <xdr:rowOff>160020</xdr:rowOff>
    </xdr:from>
    <xdr:ext cx="65" cy="172227"/>
    <xdr:sp macro="" textlink="">
      <xdr:nvSpPr>
        <xdr:cNvPr id="3409" name="TextBox 3408">
          <a:extLst>
            <a:ext uri="{FF2B5EF4-FFF2-40B4-BE49-F238E27FC236}">
              <a16:creationId xmlns:a16="http://schemas.microsoft.com/office/drawing/2014/main" id="{73717137-6686-409F-B704-56E0BF5FDEF2}"/>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20</xdr:row>
      <xdr:rowOff>160020</xdr:rowOff>
    </xdr:from>
    <xdr:ext cx="65" cy="172227"/>
    <xdr:sp macro="" textlink="">
      <xdr:nvSpPr>
        <xdr:cNvPr id="3410" name="TextBox 3409">
          <a:extLst>
            <a:ext uri="{FF2B5EF4-FFF2-40B4-BE49-F238E27FC236}">
              <a16:creationId xmlns:a16="http://schemas.microsoft.com/office/drawing/2014/main" id="{DDDB848A-7F7F-40F4-BE34-75356DDA80FC}"/>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3411" name="TextBox 3410">
          <a:extLst>
            <a:ext uri="{FF2B5EF4-FFF2-40B4-BE49-F238E27FC236}">
              <a16:creationId xmlns:a16="http://schemas.microsoft.com/office/drawing/2014/main" id="{5CEC9572-5F4A-4C4E-B011-94BB253C7C1A}"/>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3412" name="TextBox 3411">
          <a:extLst>
            <a:ext uri="{FF2B5EF4-FFF2-40B4-BE49-F238E27FC236}">
              <a16:creationId xmlns:a16="http://schemas.microsoft.com/office/drawing/2014/main" id="{A1701517-8F4B-411B-B9E6-2B219970C5B9}"/>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3413" name="TextBox 3412">
          <a:extLst>
            <a:ext uri="{FF2B5EF4-FFF2-40B4-BE49-F238E27FC236}">
              <a16:creationId xmlns:a16="http://schemas.microsoft.com/office/drawing/2014/main" id="{99132D1B-1590-4E58-B5CD-A4E362D5DE6C}"/>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3414" name="TextBox 3413">
          <a:extLst>
            <a:ext uri="{FF2B5EF4-FFF2-40B4-BE49-F238E27FC236}">
              <a16:creationId xmlns:a16="http://schemas.microsoft.com/office/drawing/2014/main" id="{A971398E-6BF8-4D72-A410-3F7DDA4F6FF9}"/>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3415" name="TextBox 3414">
          <a:extLst>
            <a:ext uri="{FF2B5EF4-FFF2-40B4-BE49-F238E27FC236}">
              <a16:creationId xmlns:a16="http://schemas.microsoft.com/office/drawing/2014/main" id="{F489755D-263C-4675-BDEF-6825FBE3F63F}"/>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3416" name="TextBox 3415">
          <a:extLst>
            <a:ext uri="{FF2B5EF4-FFF2-40B4-BE49-F238E27FC236}">
              <a16:creationId xmlns:a16="http://schemas.microsoft.com/office/drawing/2014/main" id="{844856EE-C763-41DC-BCB5-15320196418F}"/>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3417" name="TextBox 3416">
          <a:extLst>
            <a:ext uri="{FF2B5EF4-FFF2-40B4-BE49-F238E27FC236}">
              <a16:creationId xmlns:a16="http://schemas.microsoft.com/office/drawing/2014/main" id="{8C7DCEF6-16A2-4AA5-9D41-3460C31ADF5D}"/>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3418" name="TextBox 3417">
          <a:extLst>
            <a:ext uri="{FF2B5EF4-FFF2-40B4-BE49-F238E27FC236}">
              <a16:creationId xmlns:a16="http://schemas.microsoft.com/office/drawing/2014/main" id="{B8DF5522-396F-4353-9FF0-83A33DB8B2D6}"/>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3419" name="TextBox 3418">
          <a:extLst>
            <a:ext uri="{FF2B5EF4-FFF2-40B4-BE49-F238E27FC236}">
              <a16:creationId xmlns:a16="http://schemas.microsoft.com/office/drawing/2014/main" id="{7964A85F-6911-470C-8545-494709D0D660}"/>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3420" name="TextBox 3419">
          <a:extLst>
            <a:ext uri="{FF2B5EF4-FFF2-40B4-BE49-F238E27FC236}">
              <a16:creationId xmlns:a16="http://schemas.microsoft.com/office/drawing/2014/main" id="{4275327A-7339-4916-95AD-2C6D37E7289B}"/>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3421" name="TextBox 3420">
          <a:extLst>
            <a:ext uri="{FF2B5EF4-FFF2-40B4-BE49-F238E27FC236}">
              <a16:creationId xmlns:a16="http://schemas.microsoft.com/office/drawing/2014/main" id="{AEA74E38-D34C-439F-B74D-9ABBD7F642A5}"/>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3422" name="TextBox 3421">
          <a:extLst>
            <a:ext uri="{FF2B5EF4-FFF2-40B4-BE49-F238E27FC236}">
              <a16:creationId xmlns:a16="http://schemas.microsoft.com/office/drawing/2014/main" id="{42328676-44F3-484D-A529-5BC70BD08071}"/>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3423" name="TextBox 3422">
          <a:extLst>
            <a:ext uri="{FF2B5EF4-FFF2-40B4-BE49-F238E27FC236}">
              <a16:creationId xmlns:a16="http://schemas.microsoft.com/office/drawing/2014/main" id="{A541831F-F119-426C-9047-1F3532B237A8}"/>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3424" name="TextBox 3423">
          <a:extLst>
            <a:ext uri="{FF2B5EF4-FFF2-40B4-BE49-F238E27FC236}">
              <a16:creationId xmlns:a16="http://schemas.microsoft.com/office/drawing/2014/main" id="{63B7D30A-D8FB-4C7E-9D86-2C4DC1964970}"/>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3425" name="TextBox 3424">
          <a:extLst>
            <a:ext uri="{FF2B5EF4-FFF2-40B4-BE49-F238E27FC236}">
              <a16:creationId xmlns:a16="http://schemas.microsoft.com/office/drawing/2014/main" id="{72D4E86A-388C-44C3-ACF8-750B3A070047}"/>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3426" name="TextBox 3425">
          <a:extLst>
            <a:ext uri="{FF2B5EF4-FFF2-40B4-BE49-F238E27FC236}">
              <a16:creationId xmlns:a16="http://schemas.microsoft.com/office/drawing/2014/main" id="{5FE52346-1CD7-4610-9579-C9E8C715E338}"/>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3427" name="TextBox 3426">
          <a:extLst>
            <a:ext uri="{FF2B5EF4-FFF2-40B4-BE49-F238E27FC236}">
              <a16:creationId xmlns:a16="http://schemas.microsoft.com/office/drawing/2014/main" id="{E5D1F230-1454-4A28-9D7D-0BDE60702E3E}"/>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3428" name="TextBox 3427">
          <a:extLst>
            <a:ext uri="{FF2B5EF4-FFF2-40B4-BE49-F238E27FC236}">
              <a16:creationId xmlns:a16="http://schemas.microsoft.com/office/drawing/2014/main" id="{59A9B696-5B0C-459A-B3D1-0E6274E26A90}"/>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3429" name="TextBox 3428">
          <a:extLst>
            <a:ext uri="{FF2B5EF4-FFF2-40B4-BE49-F238E27FC236}">
              <a16:creationId xmlns:a16="http://schemas.microsoft.com/office/drawing/2014/main" id="{3BA179A1-99C6-4347-9414-5633F9AEE336}"/>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3430" name="TextBox 3429">
          <a:extLst>
            <a:ext uri="{FF2B5EF4-FFF2-40B4-BE49-F238E27FC236}">
              <a16:creationId xmlns:a16="http://schemas.microsoft.com/office/drawing/2014/main" id="{D2A65CEC-B818-4FF3-9AAD-BA6DD473B12B}"/>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19</xdr:row>
      <xdr:rowOff>160020</xdr:rowOff>
    </xdr:from>
    <xdr:ext cx="65" cy="172227"/>
    <xdr:sp macro="" textlink="">
      <xdr:nvSpPr>
        <xdr:cNvPr id="3431" name="TextBox 3430">
          <a:extLst>
            <a:ext uri="{FF2B5EF4-FFF2-40B4-BE49-F238E27FC236}">
              <a16:creationId xmlns:a16="http://schemas.microsoft.com/office/drawing/2014/main" id="{F3C8D24F-F877-4EE0-A15C-98DFE923388D}"/>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19</xdr:row>
      <xdr:rowOff>160020</xdr:rowOff>
    </xdr:from>
    <xdr:ext cx="65" cy="172227"/>
    <xdr:sp macro="" textlink="">
      <xdr:nvSpPr>
        <xdr:cNvPr id="3432" name="TextBox 3431">
          <a:extLst>
            <a:ext uri="{FF2B5EF4-FFF2-40B4-BE49-F238E27FC236}">
              <a16:creationId xmlns:a16="http://schemas.microsoft.com/office/drawing/2014/main" id="{498B8149-D657-4085-9B14-DD85434D5425}"/>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3433" name="TextBox 3432">
          <a:extLst>
            <a:ext uri="{FF2B5EF4-FFF2-40B4-BE49-F238E27FC236}">
              <a16:creationId xmlns:a16="http://schemas.microsoft.com/office/drawing/2014/main" id="{7CACD708-DFC1-4159-AC1C-E2B5CDF02021}"/>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3434" name="TextBox 3433">
          <a:extLst>
            <a:ext uri="{FF2B5EF4-FFF2-40B4-BE49-F238E27FC236}">
              <a16:creationId xmlns:a16="http://schemas.microsoft.com/office/drawing/2014/main" id="{CC643BE2-1C2F-4DDE-AA10-F0E8958F57A0}"/>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3435" name="TextBox 3434">
          <a:extLst>
            <a:ext uri="{FF2B5EF4-FFF2-40B4-BE49-F238E27FC236}">
              <a16:creationId xmlns:a16="http://schemas.microsoft.com/office/drawing/2014/main" id="{3E044640-E8EF-40D6-AD58-921E9CEFC4A3}"/>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3436" name="TextBox 3435">
          <a:extLst>
            <a:ext uri="{FF2B5EF4-FFF2-40B4-BE49-F238E27FC236}">
              <a16:creationId xmlns:a16="http://schemas.microsoft.com/office/drawing/2014/main" id="{5341F658-D6A6-41CD-8C75-68A0961B2127}"/>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19</xdr:row>
      <xdr:rowOff>160020</xdr:rowOff>
    </xdr:from>
    <xdr:ext cx="65" cy="172227"/>
    <xdr:sp macro="" textlink="">
      <xdr:nvSpPr>
        <xdr:cNvPr id="3437" name="TextBox 3436">
          <a:extLst>
            <a:ext uri="{FF2B5EF4-FFF2-40B4-BE49-F238E27FC236}">
              <a16:creationId xmlns:a16="http://schemas.microsoft.com/office/drawing/2014/main" id="{A32BEB27-78D6-41EC-BE51-FAA847FE22E6}"/>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19</xdr:row>
      <xdr:rowOff>160020</xdr:rowOff>
    </xdr:from>
    <xdr:ext cx="65" cy="172227"/>
    <xdr:sp macro="" textlink="">
      <xdr:nvSpPr>
        <xdr:cNvPr id="3438" name="TextBox 3437">
          <a:extLst>
            <a:ext uri="{FF2B5EF4-FFF2-40B4-BE49-F238E27FC236}">
              <a16:creationId xmlns:a16="http://schemas.microsoft.com/office/drawing/2014/main" id="{04D74B5E-5EC7-4C2A-B6AA-8FA77021270E}"/>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19</xdr:row>
      <xdr:rowOff>160020</xdr:rowOff>
    </xdr:from>
    <xdr:ext cx="65" cy="172227"/>
    <xdr:sp macro="" textlink="">
      <xdr:nvSpPr>
        <xdr:cNvPr id="3439" name="TextBox 3438">
          <a:extLst>
            <a:ext uri="{FF2B5EF4-FFF2-40B4-BE49-F238E27FC236}">
              <a16:creationId xmlns:a16="http://schemas.microsoft.com/office/drawing/2014/main" id="{CA167340-96D3-4411-B11A-0864676F331C}"/>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19</xdr:row>
      <xdr:rowOff>160020</xdr:rowOff>
    </xdr:from>
    <xdr:ext cx="65" cy="172227"/>
    <xdr:sp macro="" textlink="">
      <xdr:nvSpPr>
        <xdr:cNvPr id="3440" name="TextBox 3439">
          <a:extLst>
            <a:ext uri="{FF2B5EF4-FFF2-40B4-BE49-F238E27FC236}">
              <a16:creationId xmlns:a16="http://schemas.microsoft.com/office/drawing/2014/main" id="{9580F53D-B124-44CB-A4EE-D323D8351D7E}"/>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19</xdr:row>
      <xdr:rowOff>160020</xdr:rowOff>
    </xdr:from>
    <xdr:ext cx="65" cy="172227"/>
    <xdr:sp macro="" textlink="">
      <xdr:nvSpPr>
        <xdr:cNvPr id="3441" name="TextBox 3440">
          <a:extLst>
            <a:ext uri="{FF2B5EF4-FFF2-40B4-BE49-F238E27FC236}">
              <a16:creationId xmlns:a16="http://schemas.microsoft.com/office/drawing/2014/main" id="{95907271-211B-450A-9C28-8F37438EF367}"/>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19</xdr:row>
      <xdr:rowOff>160020</xdr:rowOff>
    </xdr:from>
    <xdr:ext cx="65" cy="172227"/>
    <xdr:sp macro="" textlink="">
      <xdr:nvSpPr>
        <xdr:cNvPr id="3442" name="TextBox 3441">
          <a:extLst>
            <a:ext uri="{FF2B5EF4-FFF2-40B4-BE49-F238E27FC236}">
              <a16:creationId xmlns:a16="http://schemas.microsoft.com/office/drawing/2014/main" id="{6F940446-BA97-45B9-B5E3-B9652012B42E}"/>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3443" name="TextBox 3442">
          <a:extLst>
            <a:ext uri="{FF2B5EF4-FFF2-40B4-BE49-F238E27FC236}">
              <a16:creationId xmlns:a16="http://schemas.microsoft.com/office/drawing/2014/main" id="{29C70B8E-09BD-4530-8B91-FCD6FE514EC3}"/>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3444" name="TextBox 3443">
          <a:extLst>
            <a:ext uri="{FF2B5EF4-FFF2-40B4-BE49-F238E27FC236}">
              <a16:creationId xmlns:a16="http://schemas.microsoft.com/office/drawing/2014/main" id="{E085BF2F-B0AF-430A-9FF1-66A2A97013F1}"/>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3445" name="TextBox 3444">
          <a:extLst>
            <a:ext uri="{FF2B5EF4-FFF2-40B4-BE49-F238E27FC236}">
              <a16:creationId xmlns:a16="http://schemas.microsoft.com/office/drawing/2014/main" id="{B6DE4591-8C71-4F56-A5CF-E0A58148E91A}"/>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3446" name="TextBox 3445">
          <a:extLst>
            <a:ext uri="{FF2B5EF4-FFF2-40B4-BE49-F238E27FC236}">
              <a16:creationId xmlns:a16="http://schemas.microsoft.com/office/drawing/2014/main" id="{CBCD4690-22DB-4F14-94AA-0C43D320E71D}"/>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3447" name="TextBox 3446">
          <a:extLst>
            <a:ext uri="{FF2B5EF4-FFF2-40B4-BE49-F238E27FC236}">
              <a16:creationId xmlns:a16="http://schemas.microsoft.com/office/drawing/2014/main" id="{2EFA8586-65D7-4B23-80B6-71B817D7E7BF}"/>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3448" name="TextBox 3447">
          <a:extLst>
            <a:ext uri="{FF2B5EF4-FFF2-40B4-BE49-F238E27FC236}">
              <a16:creationId xmlns:a16="http://schemas.microsoft.com/office/drawing/2014/main" id="{94E2F4F3-12DD-42DE-B87F-29FD46CC1486}"/>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3449" name="TextBox 3448">
          <a:extLst>
            <a:ext uri="{FF2B5EF4-FFF2-40B4-BE49-F238E27FC236}">
              <a16:creationId xmlns:a16="http://schemas.microsoft.com/office/drawing/2014/main" id="{4E747877-7EBD-4EE9-8BAC-73483F6151BE}"/>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3450" name="TextBox 3449">
          <a:extLst>
            <a:ext uri="{FF2B5EF4-FFF2-40B4-BE49-F238E27FC236}">
              <a16:creationId xmlns:a16="http://schemas.microsoft.com/office/drawing/2014/main" id="{7ED379FB-31E0-459B-A721-2F0BF5D000B3}"/>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3451" name="TextBox 3450">
          <a:extLst>
            <a:ext uri="{FF2B5EF4-FFF2-40B4-BE49-F238E27FC236}">
              <a16:creationId xmlns:a16="http://schemas.microsoft.com/office/drawing/2014/main" id="{D5919A0A-8F25-42BE-8973-36EA6F2FBC06}"/>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3452" name="TextBox 3451">
          <a:extLst>
            <a:ext uri="{FF2B5EF4-FFF2-40B4-BE49-F238E27FC236}">
              <a16:creationId xmlns:a16="http://schemas.microsoft.com/office/drawing/2014/main" id="{9639E7AC-98D9-422D-BF11-29ECE4CF7B44}"/>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3453" name="TextBox 3452">
          <a:extLst>
            <a:ext uri="{FF2B5EF4-FFF2-40B4-BE49-F238E27FC236}">
              <a16:creationId xmlns:a16="http://schemas.microsoft.com/office/drawing/2014/main" id="{FA192CB9-9E1D-4E5D-A9C3-DBB5AF6189E4}"/>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3454" name="TextBox 3453">
          <a:extLst>
            <a:ext uri="{FF2B5EF4-FFF2-40B4-BE49-F238E27FC236}">
              <a16:creationId xmlns:a16="http://schemas.microsoft.com/office/drawing/2014/main" id="{588E6836-0E39-4CA5-BCA7-CE4C098601AE}"/>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19</xdr:row>
      <xdr:rowOff>160020</xdr:rowOff>
    </xdr:from>
    <xdr:ext cx="65" cy="172227"/>
    <xdr:sp macro="" textlink="">
      <xdr:nvSpPr>
        <xdr:cNvPr id="3455" name="TextBox 3454">
          <a:extLst>
            <a:ext uri="{FF2B5EF4-FFF2-40B4-BE49-F238E27FC236}">
              <a16:creationId xmlns:a16="http://schemas.microsoft.com/office/drawing/2014/main" id="{98F3A9B8-D088-4714-B798-4FDAD2301368}"/>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19</xdr:row>
      <xdr:rowOff>160020</xdr:rowOff>
    </xdr:from>
    <xdr:ext cx="65" cy="172227"/>
    <xdr:sp macro="" textlink="">
      <xdr:nvSpPr>
        <xdr:cNvPr id="3456" name="TextBox 3455">
          <a:extLst>
            <a:ext uri="{FF2B5EF4-FFF2-40B4-BE49-F238E27FC236}">
              <a16:creationId xmlns:a16="http://schemas.microsoft.com/office/drawing/2014/main" id="{E6EBA082-9EBD-4E82-87F4-5A674975691E}"/>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19</xdr:row>
      <xdr:rowOff>160020</xdr:rowOff>
    </xdr:from>
    <xdr:ext cx="65" cy="172227"/>
    <xdr:sp macro="" textlink="">
      <xdr:nvSpPr>
        <xdr:cNvPr id="3457" name="TextBox 3456">
          <a:extLst>
            <a:ext uri="{FF2B5EF4-FFF2-40B4-BE49-F238E27FC236}">
              <a16:creationId xmlns:a16="http://schemas.microsoft.com/office/drawing/2014/main" id="{B9BEA3F9-8145-482B-B1D1-77C84386E7E7}"/>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19</xdr:row>
      <xdr:rowOff>160020</xdr:rowOff>
    </xdr:from>
    <xdr:ext cx="65" cy="172227"/>
    <xdr:sp macro="" textlink="">
      <xdr:nvSpPr>
        <xdr:cNvPr id="3458" name="TextBox 3457">
          <a:extLst>
            <a:ext uri="{FF2B5EF4-FFF2-40B4-BE49-F238E27FC236}">
              <a16:creationId xmlns:a16="http://schemas.microsoft.com/office/drawing/2014/main" id="{3B997092-57EF-440D-832C-855D911CBD0D}"/>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19</xdr:row>
      <xdr:rowOff>160020</xdr:rowOff>
    </xdr:from>
    <xdr:ext cx="65" cy="172227"/>
    <xdr:sp macro="" textlink="">
      <xdr:nvSpPr>
        <xdr:cNvPr id="3459" name="TextBox 3458">
          <a:extLst>
            <a:ext uri="{FF2B5EF4-FFF2-40B4-BE49-F238E27FC236}">
              <a16:creationId xmlns:a16="http://schemas.microsoft.com/office/drawing/2014/main" id="{9970392D-AC16-4950-B7CD-2AB37ECAF492}"/>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19</xdr:row>
      <xdr:rowOff>160020</xdr:rowOff>
    </xdr:from>
    <xdr:ext cx="65" cy="172227"/>
    <xdr:sp macro="" textlink="">
      <xdr:nvSpPr>
        <xdr:cNvPr id="3460" name="TextBox 3459">
          <a:extLst>
            <a:ext uri="{FF2B5EF4-FFF2-40B4-BE49-F238E27FC236}">
              <a16:creationId xmlns:a16="http://schemas.microsoft.com/office/drawing/2014/main" id="{4344A541-7087-438E-A2C8-D74087AF6930}"/>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19</xdr:row>
      <xdr:rowOff>160020</xdr:rowOff>
    </xdr:from>
    <xdr:ext cx="65" cy="172227"/>
    <xdr:sp macro="" textlink="">
      <xdr:nvSpPr>
        <xdr:cNvPr id="3461" name="TextBox 3460">
          <a:extLst>
            <a:ext uri="{FF2B5EF4-FFF2-40B4-BE49-F238E27FC236}">
              <a16:creationId xmlns:a16="http://schemas.microsoft.com/office/drawing/2014/main" id="{DF2A42DF-873A-4519-B65F-F1C1DEC5E892}"/>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19</xdr:row>
      <xdr:rowOff>160020</xdr:rowOff>
    </xdr:from>
    <xdr:ext cx="65" cy="172227"/>
    <xdr:sp macro="" textlink="">
      <xdr:nvSpPr>
        <xdr:cNvPr id="3462" name="TextBox 3461">
          <a:extLst>
            <a:ext uri="{FF2B5EF4-FFF2-40B4-BE49-F238E27FC236}">
              <a16:creationId xmlns:a16="http://schemas.microsoft.com/office/drawing/2014/main" id="{4C482791-7A51-456C-A139-55001416FA01}"/>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19</xdr:row>
      <xdr:rowOff>160020</xdr:rowOff>
    </xdr:from>
    <xdr:ext cx="65" cy="172227"/>
    <xdr:sp macro="" textlink="">
      <xdr:nvSpPr>
        <xdr:cNvPr id="3463" name="TextBox 3462">
          <a:extLst>
            <a:ext uri="{FF2B5EF4-FFF2-40B4-BE49-F238E27FC236}">
              <a16:creationId xmlns:a16="http://schemas.microsoft.com/office/drawing/2014/main" id="{530AEA5A-3AFD-4F5D-9B7A-01FEC2A8F825}"/>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19</xdr:row>
      <xdr:rowOff>160020</xdr:rowOff>
    </xdr:from>
    <xdr:ext cx="65" cy="172227"/>
    <xdr:sp macro="" textlink="">
      <xdr:nvSpPr>
        <xdr:cNvPr id="3464" name="TextBox 3463">
          <a:extLst>
            <a:ext uri="{FF2B5EF4-FFF2-40B4-BE49-F238E27FC236}">
              <a16:creationId xmlns:a16="http://schemas.microsoft.com/office/drawing/2014/main" id="{63E29760-D263-4F05-BFD2-F26E5A7A7756}"/>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19</xdr:row>
      <xdr:rowOff>160020</xdr:rowOff>
    </xdr:from>
    <xdr:ext cx="65" cy="172227"/>
    <xdr:sp macro="" textlink="">
      <xdr:nvSpPr>
        <xdr:cNvPr id="3465" name="TextBox 3464">
          <a:extLst>
            <a:ext uri="{FF2B5EF4-FFF2-40B4-BE49-F238E27FC236}">
              <a16:creationId xmlns:a16="http://schemas.microsoft.com/office/drawing/2014/main" id="{841FCED9-6C32-40DA-90A8-A1136888019F}"/>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19</xdr:row>
      <xdr:rowOff>160020</xdr:rowOff>
    </xdr:from>
    <xdr:ext cx="65" cy="172227"/>
    <xdr:sp macro="" textlink="">
      <xdr:nvSpPr>
        <xdr:cNvPr id="3466" name="TextBox 3465">
          <a:extLst>
            <a:ext uri="{FF2B5EF4-FFF2-40B4-BE49-F238E27FC236}">
              <a16:creationId xmlns:a16="http://schemas.microsoft.com/office/drawing/2014/main" id="{21BEB1A0-3233-4175-8699-69312305493D}"/>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19</xdr:row>
      <xdr:rowOff>160020</xdr:rowOff>
    </xdr:from>
    <xdr:ext cx="65" cy="172227"/>
    <xdr:sp macro="" textlink="">
      <xdr:nvSpPr>
        <xdr:cNvPr id="3467" name="TextBox 3466">
          <a:extLst>
            <a:ext uri="{FF2B5EF4-FFF2-40B4-BE49-F238E27FC236}">
              <a16:creationId xmlns:a16="http://schemas.microsoft.com/office/drawing/2014/main" id="{63990B86-010F-4741-834A-B9E0EF30B0DD}"/>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19</xdr:row>
      <xdr:rowOff>160020</xdr:rowOff>
    </xdr:from>
    <xdr:ext cx="65" cy="172227"/>
    <xdr:sp macro="" textlink="">
      <xdr:nvSpPr>
        <xdr:cNvPr id="3468" name="TextBox 3467">
          <a:extLst>
            <a:ext uri="{FF2B5EF4-FFF2-40B4-BE49-F238E27FC236}">
              <a16:creationId xmlns:a16="http://schemas.microsoft.com/office/drawing/2014/main" id="{65287EC4-047A-483C-9B58-73C7A888E5D9}"/>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19</xdr:row>
      <xdr:rowOff>160020</xdr:rowOff>
    </xdr:from>
    <xdr:ext cx="65" cy="172227"/>
    <xdr:sp macro="" textlink="">
      <xdr:nvSpPr>
        <xdr:cNvPr id="3469" name="TextBox 3468">
          <a:extLst>
            <a:ext uri="{FF2B5EF4-FFF2-40B4-BE49-F238E27FC236}">
              <a16:creationId xmlns:a16="http://schemas.microsoft.com/office/drawing/2014/main" id="{4FB1F048-199F-4DDC-9982-E79EDBE23113}"/>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19</xdr:row>
      <xdr:rowOff>160020</xdr:rowOff>
    </xdr:from>
    <xdr:ext cx="65" cy="172227"/>
    <xdr:sp macro="" textlink="">
      <xdr:nvSpPr>
        <xdr:cNvPr id="3470" name="TextBox 3469">
          <a:extLst>
            <a:ext uri="{FF2B5EF4-FFF2-40B4-BE49-F238E27FC236}">
              <a16:creationId xmlns:a16="http://schemas.microsoft.com/office/drawing/2014/main" id="{E178D4AC-CABD-47F1-A794-3B52B6023437}"/>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19</xdr:row>
      <xdr:rowOff>160020</xdr:rowOff>
    </xdr:from>
    <xdr:ext cx="65" cy="172227"/>
    <xdr:sp macro="" textlink="">
      <xdr:nvSpPr>
        <xdr:cNvPr id="3471" name="TextBox 3470">
          <a:extLst>
            <a:ext uri="{FF2B5EF4-FFF2-40B4-BE49-F238E27FC236}">
              <a16:creationId xmlns:a16="http://schemas.microsoft.com/office/drawing/2014/main" id="{5EC066C2-3480-4BE3-B023-DD6FCE89793F}"/>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19</xdr:row>
      <xdr:rowOff>160020</xdr:rowOff>
    </xdr:from>
    <xdr:ext cx="65" cy="172227"/>
    <xdr:sp macro="" textlink="">
      <xdr:nvSpPr>
        <xdr:cNvPr id="3472" name="TextBox 3471">
          <a:extLst>
            <a:ext uri="{FF2B5EF4-FFF2-40B4-BE49-F238E27FC236}">
              <a16:creationId xmlns:a16="http://schemas.microsoft.com/office/drawing/2014/main" id="{966224B7-CF1D-4A79-92DE-6FA711F9E75A}"/>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22</xdr:row>
      <xdr:rowOff>160020</xdr:rowOff>
    </xdr:from>
    <xdr:ext cx="65" cy="172227"/>
    <xdr:sp macro="" textlink="">
      <xdr:nvSpPr>
        <xdr:cNvPr id="3473" name="TextBox 3472">
          <a:extLst>
            <a:ext uri="{FF2B5EF4-FFF2-40B4-BE49-F238E27FC236}">
              <a16:creationId xmlns:a16="http://schemas.microsoft.com/office/drawing/2014/main" id="{807AE81F-F5C5-4246-ACD5-D8AE53AD9F31}"/>
            </a:ext>
          </a:extLst>
        </xdr:cNvPr>
        <xdr:cNvSpPr txBox="1"/>
      </xdr:nvSpPr>
      <xdr:spPr>
        <a:xfrm>
          <a:off x="9936480" y="4914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10</xdr:row>
      <xdr:rowOff>160020</xdr:rowOff>
    </xdr:from>
    <xdr:ext cx="65" cy="172227"/>
    <xdr:sp macro="" textlink="">
      <xdr:nvSpPr>
        <xdr:cNvPr id="3474" name="TextBox 3473">
          <a:extLst>
            <a:ext uri="{FF2B5EF4-FFF2-40B4-BE49-F238E27FC236}">
              <a16:creationId xmlns:a16="http://schemas.microsoft.com/office/drawing/2014/main" id="{F2671EFF-FA98-4C6E-817E-1DDF9626669C}"/>
            </a:ext>
          </a:extLst>
        </xdr:cNvPr>
        <xdr:cNvSpPr txBox="1"/>
      </xdr:nvSpPr>
      <xdr:spPr>
        <a:xfrm>
          <a:off x="5036820" y="2171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10</xdr:row>
      <xdr:rowOff>160020</xdr:rowOff>
    </xdr:from>
    <xdr:ext cx="65" cy="172227"/>
    <xdr:sp macro="" textlink="">
      <xdr:nvSpPr>
        <xdr:cNvPr id="3475" name="TextBox 3474">
          <a:extLst>
            <a:ext uri="{FF2B5EF4-FFF2-40B4-BE49-F238E27FC236}">
              <a16:creationId xmlns:a16="http://schemas.microsoft.com/office/drawing/2014/main" id="{977415F4-89B2-4A8E-9B65-753BCF3C0A64}"/>
            </a:ext>
          </a:extLst>
        </xdr:cNvPr>
        <xdr:cNvSpPr txBox="1"/>
      </xdr:nvSpPr>
      <xdr:spPr>
        <a:xfrm>
          <a:off x="7940040" y="2171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11</xdr:row>
      <xdr:rowOff>160020</xdr:rowOff>
    </xdr:from>
    <xdr:ext cx="65" cy="172227"/>
    <xdr:sp macro="" textlink="">
      <xdr:nvSpPr>
        <xdr:cNvPr id="3476" name="TextBox 3475">
          <a:extLst>
            <a:ext uri="{FF2B5EF4-FFF2-40B4-BE49-F238E27FC236}">
              <a16:creationId xmlns:a16="http://schemas.microsoft.com/office/drawing/2014/main" id="{1944EC9B-A2A3-4377-BD9A-E430F84BC0E4}"/>
            </a:ext>
          </a:extLst>
        </xdr:cNvPr>
        <xdr:cNvSpPr txBox="1"/>
      </xdr:nvSpPr>
      <xdr:spPr>
        <a:xfrm>
          <a:off x="503682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9</xdr:row>
      <xdr:rowOff>160020</xdr:rowOff>
    </xdr:from>
    <xdr:ext cx="65" cy="172227"/>
    <xdr:sp macro="" textlink="">
      <xdr:nvSpPr>
        <xdr:cNvPr id="3477" name="TextBox 3476">
          <a:extLst>
            <a:ext uri="{FF2B5EF4-FFF2-40B4-BE49-F238E27FC236}">
              <a16:creationId xmlns:a16="http://schemas.microsoft.com/office/drawing/2014/main" id="{CD65D788-49C3-45A1-9210-8C4DB5A83E04}"/>
            </a:ext>
          </a:extLst>
        </xdr:cNvPr>
        <xdr:cNvSpPr txBox="1"/>
      </xdr:nvSpPr>
      <xdr:spPr>
        <a:xfrm>
          <a:off x="7940040" y="19888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9</xdr:row>
      <xdr:rowOff>160020</xdr:rowOff>
    </xdr:from>
    <xdr:ext cx="65" cy="172227"/>
    <xdr:sp macro="" textlink="">
      <xdr:nvSpPr>
        <xdr:cNvPr id="3478" name="TextBox 3477">
          <a:extLst>
            <a:ext uri="{FF2B5EF4-FFF2-40B4-BE49-F238E27FC236}">
              <a16:creationId xmlns:a16="http://schemas.microsoft.com/office/drawing/2014/main" id="{4477C9DA-BB6A-4572-878D-2E7993790E90}"/>
            </a:ext>
          </a:extLst>
        </xdr:cNvPr>
        <xdr:cNvSpPr txBox="1"/>
      </xdr:nvSpPr>
      <xdr:spPr>
        <a:xfrm>
          <a:off x="7940040" y="19888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8</xdr:row>
      <xdr:rowOff>160020</xdr:rowOff>
    </xdr:from>
    <xdr:ext cx="65" cy="172227"/>
    <xdr:sp macro="" textlink="">
      <xdr:nvSpPr>
        <xdr:cNvPr id="3479" name="TextBox 3478">
          <a:extLst>
            <a:ext uri="{FF2B5EF4-FFF2-40B4-BE49-F238E27FC236}">
              <a16:creationId xmlns:a16="http://schemas.microsoft.com/office/drawing/2014/main" id="{04B98F49-6161-4DDB-BFDC-B0FB49502980}"/>
            </a:ext>
          </a:extLst>
        </xdr:cNvPr>
        <xdr:cNvSpPr txBox="1"/>
      </xdr:nvSpPr>
      <xdr:spPr>
        <a:xfrm>
          <a:off x="7940040" y="16230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9</xdr:row>
      <xdr:rowOff>0</xdr:rowOff>
    </xdr:from>
    <xdr:ext cx="65" cy="172227"/>
    <xdr:sp macro="" textlink="">
      <xdr:nvSpPr>
        <xdr:cNvPr id="3480" name="TextBox 3479">
          <a:extLst>
            <a:ext uri="{FF2B5EF4-FFF2-40B4-BE49-F238E27FC236}">
              <a16:creationId xmlns:a16="http://schemas.microsoft.com/office/drawing/2014/main" id="{94D37C6E-5E3C-4650-A038-3A2E234CE59A}"/>
            </a:ext>
          </a:extLst>
        </xdr:cNvPr>
        <xdr:cNvSpPr txBox="1"/>
      </xdr:nvSpPr>
      <xdr:spPr>
        <a:xfrm>
          <a:off x="7940040" y="18059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9</xdr:row>
      <xdr:rowOff>160020</xdr:rowOff>
    </xdr:from>
    <xdr:ext cx="65" cy="172227"/>
    <xdr:sp macro="" textlink="">
      <xdr:nvSpPr>
        <xdr:cNvPr id="3481" name="TextBox 3480">
          <a:extLst>
            <a:ext uri="{FF2B5EF4-FFF2-40B4-BE49-F238E27FC236}">
              <a16:creationId xmlns:a16="http://schemas.microsoft.com/office/drawing/2014/main" id="{526A2DA3-B119-4402-8271-74862C4803D5}"/>
            </a:ext>
          </a:extLst>
        </xdr:cNvPr>
        <xdr:cNvSpPr txBox="1"/>
      </xdr:nvSpPr>
      <xdr:spPr>
        <a:xfrm>
          <a:off x="9936480" y="18059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11</xdr:row>
      <xdr:rowOff>160020</xdr:rowOff>
    </xdr:from>
    <xdr:ext cx="65" cy="172227"/>
    <xdr:sp macro="" textlink="">
      <xdr:nvSpPr>
        <xdr:cNvPr id="3482" name="TextBox 3481">
          <a:extLst>
            <a:ext uri="{FF2B5EF4-FFF2-40B4-BE49-F238E27FC236}">
              <a16:creationId xmlns:a16="http://schemas.microsoft.com/office/drawing/2014/main" id="{3FCB7E8A-1576-41D4-8FE6-0119D9CB4C26}"/>
            </a:ext>
          </a:extLst>
        </xdr:cNvPr>
        <xdr:cNvSpPr txBox="1"/>
      </xdr:nvSpPr>
      <xdr:spPr>
        <a:xfrm>
          <a:off x="794004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11</xdr:row>
      <xdr:rowOff>160020</xdr:rowOff>
    </xdr:from>
    <xdr:ext cx="65" cy="172227"/>
    <xdr:sp macro="" textlink="">
      <xdr:nvSpPr>
        <xdr:cNvPr id="3483" name="TextBox 3482">
          <a:extLst>
            <a:ext uri="{FF2B5EF4-FFF2-40B4-BE49-F238E27FC236}">
              <a16:creationId xmlns:a16="http://schemas.microsoft.com/office/drawing/2014/main" id="{5D9D3B2F-1124-4697-91E7-CE6F7719CAED}"/>
            </a:ext>
          </a:extLst>
        </xdr:cNvPr>
        <xdr:cNvSpPr txBox="1"/>
      </xdr:nvSpPr>
      <xdr:spPr>
        <a:xfrm>
          <a:off x="794004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11</xdr:row>
      <xdr:rowOff>160020</xdr:rowOff>
    </xdr:from>
    <xdr:ext cx="65" cy="172227"/>
    <xdr:sp macro="" textlink="">
      <xdr:nvSpPr>
        <xdr:cNvPr id="3484" name="TextBox 3483">
          <a:extLst>
            <a:ext uri="{FF2B5EF4-FFF2-40B4-BE49-F238E27FC236}">
              <a16:creationId xmlns:a16="http://schemas.microsoft.com/office/drawing/2014/main" id="{7D44108B-5A8C-41F0-8CA4-CA65FD6FAB39}"/>
            </a:ext>
          </a:extLst>
        </xdr:cNvPr>
        <xdr:cNvSpPr txBox="1"/>
      </xdr:nvSpPr>
      <xdr:spPr>
        <a:xfrm>
          <a:off x="794004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11</xdr:row>
      <xdr:rowOff>160020</xdr:rowOff>
    </xdr:from>
    <xdr:ext cx="65" cy="172227"/>
    <xdr:sp macro="" textlink="">
      <xdr:nvSpPr>
        <xdr:cNvPr id="3485" name="TextBox 3484">
          <a:extLst>
            <a:ext uri="{FF2B5EF4-FFF2-40B4-BE49-F238E27FC236}">
              <a16:creationId xmlns:a16="http://schemas.microsoft.com/office/drawing/2014/main" id="{5E1B6C24-D783-4C44-9002-70E39C9C2B08}"/>
            </a:ext>
          </a:extLst>
        </xdr:cNvPr>
        <xdr:cNvSpPr txBox="1"/>
      </xdr:nvSpPr>
      <xdr:spPr>
        <a:xfrm>
          <a:off x="794004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11</xdr:row>
      <xdr:rowOff>160020</xdr:rowOff>
    </xdr:from>
    <xdr:ext cx="65" cy="172227"/>
    <xdr:sp macro="" textlink="">
      <xdr:nvSpPr>
        <xdr:cNvPr id="3486" name="TextBox 3485">
          <a:extLst>
            <a:ext uri="{FF2B5EF4-FFF2-40B4-BE49-F238E27FC236}">
              <a16:creationId xmlns:a16="http://schemas.microsoft.com/office/drawing/2014/main" id="{8AB6D444-BCE4-43B1-8BCD-3E76CF5AEC17}"/>
            </a:ext>
          </a:extLst>
        </xdr:cNvPr>
        <xdr:cNvSpPr txBox="1"/>
      </xdr:nvSpPr>
      <xdr:spPr>
        <a:xfrm>
          <a:off x="794004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12</xdr:row>
      <xdr:rowOff>160020</xdr:rowOff>
    </xdr:from>
    <xdr:ext cx="65" cy="172227"/>
    <xdr:sp macro="" textlink="">
      <xdr:nvSpPr>
        <xdr:cNvPr id="3487" name="TextBox 3486">
          <a:extLst>
            <a:ext uri="{FF2B5EF4-FFF2-40B4-BE49-F238E27FC236}">
              <a16:creationId xmlns:a16="http://schemas.microsoft.com/office/drawing/2014/main" id="{D131ED91-D2D5-43E7-9274-6134DF4A0564}"/>
            </a:ext>
          </a:extLst>
        </xdr:cNvPr>
        <xdr:cNvSpPr txBox="1"/>
      </xdr:nvSpPr>
      <xdr:spPr>
        <a:xfrm>
          <a:off x="7940040" y="2720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12</xdr:row>
      <xdr:rowOff>160020</xdr:rowOff>
    </xdr:from>
    <xdr:ext cx="65" cy="172227"/>
    <xdr:sp macro="" textlink="">
      <xdr:nvSpPr>
        <xdr:cNvPr id="3488" name="TextBox 3487">
          <a:extLst>
            <a:ext uri="{FF2B5EF4-FFF2-40B4-BE49-F238E27FC236}">
              <a16:creationId xmlns:a16="http://schemas.microsoft.com/office/drawing/2014/main" id="{BEE1C760-6977-46EC-B377-A75C64E75495}"/>
            </a:ext>
          </a:extLst>
        </xdr:cNvPr>
        <xdr:cNvSpPr txBox="1"/>
      </xdr:nvSpPr>
      <xdr:spPr>
        <a:xfrm>
          <a:off x="7940040" y="2720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11</xdr:row>
      <xdr:rowOff>160020</xdr:rowOff>
    </xdr:from>
    <xdr:ext cx="65" cy="172227"/>
    <xdr:sp macro="" textlink="">
      <xdr:nvSpPr>
        <xdr:cNvPr id="3489" name="TextBox 3488">
          <a:extLst>
            <a:ext uri="{FF2B5EF4-FFF2-40B4-BE49-F238E27FC236}">
              <a16:creationId xmlns:a16="http://schemas.microsoft.com/office/drawing/2014/main" id="{7F856F40-0EEA-4BDB-A699-CD07CAEB0653}"/>
            </a:ext>
          </a:extLst>
        </xdr:cNvPr>
        <xdr:cNvSpPr txBox="1"/>
      </xdr:nvSpPr>
      <xdr:spPr>
        <a:xfrm>
          <a:off x="794004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13</xdr:row>
      <xdr:rowOff>160020</xdr:rowOff>
    </xdr:from>
    <xdr:ext cx="65" cy="172227"/>
    <xdr:sp macro="" textlink="">
      <xdr:nvSpPr>
        <xdr:cNvPr id="3490" name="TextBox 3489">
          <a:extLst>
            <a:ext uri="{FF2B5EF4-FFF2-40B4-BE49-F238E27FC236}">
              <a16:creationId xmlns:a16="http://schemas.microsoft.com/office/drawing/2014/main" id="{94A8DE89-E6FB-4B67-B7E8-39E2D029FAA9}"/>
            </a:ext>
          </a:extLst>
        </xdr:cNvPr>
        <xdr:cNvSpPr txBox="1"/>
      </xdr:nvSpPr>
      <xdr:spPr>
        <a:xfrm>
          <a:off x="7940040" y="308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13</xdr:row>
      <xdr:rowOff>160020</xdr:rowOff>
    </xdr:from>
    <xdr:ext cx="65" cy="172227"/>
    <xdr:sp macro="" textlink="">
      <xdr:nvSpPr>
        <xdr:cNvPr id="3491" name="TextBox 3490">
          <a:extLst>
            <a:ext uri="{FF2B5EF4-FFF2-40B4-BE49-F238E27FC236}">
              <a16:creationId xmlns:a16="http://schemas.microsoft.com/office/drawing/2014/main" id="{9E40562F-1A18-4BD7-9AC2-1E5B69632807}"/>
            </a:ext>
          </a:extLst>
        </xdr:cNvPr>
        <xdr:cNvSpPr txBox="1"/>
      </xdr:nvSpPr>
      <xdr:spPr>
        <a:xfrm>
          <a:off x="7940040" y="308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14</xdr:row>
      <xdr:rowOff>160020</xdr:rowOff>
    </xdr:from>
    <xdr:ext cx="65" cy="172227"/>
    <xdr:sp macro="" textlink="">
      <xdr:nvSpPr>
        <xdr:cNvPr id="3492" name="TextBox 3491">
          <a:extLst>
            <a:ext uri="{FF2B5EF4-FFF2-40B4-BE49-F238E27FC236}">
              <a16:creationId xmlns:a16="http://schemas.microsoft.com/office/drawing/2014/main" id="{1A559C19-CF0C-4D41-903F-70462375F63E}"/>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14</xdr:row>
      <xdr:rowOff>160020</xdr:rowOff>
    </xdr:from>
    <xdr:ext cx="65" cy="172227"/>
    <xdr:sp macro="" textlink="">
      <xdr:nvSpPr>
        <xdr:cNvPr id="3493" name="TextBox 3492">
          <a:extLst>
            <a:ext uri="{FF2B5EF4-FFF2-40B4-BE49-F238E27FC236}">
              <a16:creationId xmlns:a16="http://schemas.microsoft.com/office/drawing/2014/main" id="{B2874210-1713-47E7-8CFF-7D65F8281DB5}"/>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14</xdr:row>
      <xdr:rowOff>160020</xdr:rowOff>
    </xdr:from>
    <xdr:ext cx="65" cy="172227"/>
    <xdr:sp macro="" textlink="">
      <xdr:nvSpPr>
        <xdr:cNvPr id="3494" name="TextBox 3493">
          <a:extLst>
            <a:ext uri="{FF2B5EF4-FFF2-40B4-BE49-F238E27FC236}">
              <a16:creationId xmlns:a16="http://schemas.microsoft.com/office/drawing/2014/main" id="{CB3EE724-347E-44E0-A247-BE5EA86BD1C9}"/>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14</xdr:row>
      <xdr:rowOff>160020</xdr:rowOff>
    </xdr:from>
    <xdr:ext cx="65" cy="172227"/>
    <xdr:sp macro="" textlink="">
      <xdr:nvSpPr>
        <xdr:cNvPr id="3495" name="TextBox 3494">
          <a:extLst>
            <a:ext uri="{FF2B5EF4-FFF2-40B4-BE49-F238E27FC236}">
              <a16:creationId xmlns:a16="http://schemas.microsoft.com/office/drawing/2014/main" id="{B8C0804D-2B3B-48D3-9C60-7D210CD562B2}"/>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14</xdr:row>
      <xdr:rowOff>160020</xdr:rowOff>
    </xdr:from>
    <xdr:ext cx="65" cy="172227"/>
    <xdr:sp macro="" textlink="">
      <xdr:nvSpPr>
        <xdr:cNvPr id="3496" name="TextBox 3495">
          <a:extLst>
            <a:ext uri="{FF2B5EF4-FFF2-40B4-BE49-F238E27FC236}">
              <a16:creationId xmlns:a16="http://schemas.microsoft.com/office/drawing/2014/main" id="{694CE2A7-26F2-4997-8103-4EAF4FF8DDD5}"/>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14</xdr:row>
      <xdr:rowOff>160020</xdr:rowOff>
    </xdr:from>
    <xdr:ext cx="65" cy="172227"/>
    <xdr:sp macro="" textlink="">
      <xdr:nvSpPr>
        <xdr:cNvPr id="3497" name="TextBox 3496">
          <a:extLst>
            <a:ext uri="{FF2B5EF4-FFF2-40B4-BE49-F238E27FC236}">
              <a16:creationId xmlns:a16="http://schemas.microsoft.com/office/drawing/2014/main" id="{C30B6A54-C600-4F90-B4C3-82718F7AA30A}"/>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14</xdr:row>
      <xdr:rowOff>160020</xdr:rowOff>
    </xdr:from>
    <xdr:ext cx="65" cy="172227"/>
    <xdr:sp macro="" textlink="">
      <xdr:nvSpPr>
        <xdr:cNvPr id="3498" name="TextBox 3497">
          <a:extLst>
            <a:ext uri="{FF2B5EF4-FFF2-40B4-BE49-F238E27FC236}">
              <a16:creationId xmlns:a16="http://schemas.microsoft.com/office/drawing/2014/main" id="{1AB4A444-04C3-443B-8DCB-187AA5D5C20B}"/>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14</xdr:row>
      <xdr:rowOff>160020</xdr:rowOff>
    </xdr:from>
    <xdr:ext cx="65" cy="172227"/>
    <xdr:sp macro="" textlink="">
      <xdr:nvSpPr>
        <xdr:cNvPr id="3499" name="TextBox 3498">
          <a:extLst>
            <a:ext uri="{FF2B5EF4-FFF2-40B4-BE49-F238E27FC236}">
              <a16:creationId xmlns:a16="http://schemas.microsoft.com/office/drawing/2014/main" id="{9FEDA111-43A8-4E6C-881D-B2E9750DA554}"/>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7</xdr:row>
      <xdr:rowOff>160020</xdr:rowOff>
    </xdr:from>
    <xdr:ext cx="65" cy="172227"/>
    <xdr:sp macro="" textlink="">
      <xdr:nvSpPr>
        <xdr:cNvPr id="3500" name="TextBox 3499">
          <a:extLst>
            <a:ext uri="{FF2B5EF4-FFF2-40B4-BE49-F238E27FC236}">
              <a16:creationId xmlns:a16="http://schemas.microsoft.com/office/drawing/2014/main" id="{7995CA58-FAEE-4C1D-997E-2477A6E79B93}"/>
            </a:ext>
          </a:extLst>
        </xdr:cNvPr>
        <xdr:cNvSpPr txBox="1"/>
      </xdr:nvSpPr>
      <xdr:spPr>
        <a:xfrm>
          <a:off x="7940040" y="14401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7</xdr:row>
      <xdr:rowOff>160020</xdr:rowOff>
    </xdr:from>
    <xdr:ext cx="65" cy="172227"/>
    <xdr:sp macro="" textlink="">
      <xdr:nvSpPr>
        <xdr:cNvPr id="3501" name="TextBox 3500">
          <a:extLst>
            <a:ext uri="{FF2B5EF4-FFF2-40B4-BE49-F238E27FC236}">
              <a16:creationId xmlns:a16="http://schemas.microsoft.com/office/drawing/2014/main" id="{615D75AE-C914-4688-8E5A-56AE77A94504}"/>
            </a:ext>
          </a:extLst>
        </xdr:cNvPr>
        <xdr:cNvSpPr txBox="1"/>
      </xdr:nvSpPr>
      <xdr:spPr>
        <a:xfrm>
          <a:off x="7940040" y="14401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7</xdr:row>
      <xdr:rowOff>160020</xdr:rowOff>
    </xdr:from>
    <xdr:ext cx="65" cy="172227"/>
    <xdr:sp macro="" textlink="">
      <xdr:nvSpPr>
        <xdr:cNvPr id="3502" name="TextBox 3501">
          <a:extLst>
            <a:ext uri="{FF2B5EF4-FFF2-40B4-BE49-F238E27FC236}">
              <a16:creationId xmlns:a16="http://schemas.microsoft.com/office/drawing/2014/main" id="{B0C9BCC5-2FD9-4559-9BAA-7C1CC5DBEAD6}"/>
            </a:ext>
          </a:extLst>
        </xdr:cNvPr>
        <xdr:cNvSpPr txBox="1"/>
      </xdr:nvSpPr>
      <xdr:spPr>
        <a:xfrm>
          <a:off x="7940040" y="14401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7</xdr:row>
      <xdr:rowOff>160020</xdr:rowOff>
    </xdr:from>
    <xdr:ext cx="65" cy="172227"/>
    <xdr:sp macro="" textlink="">
      <xdr:nvSpPr>
        <xdr:cNvPr id="3503" name="TextBox 3502">
          <a:extLst>
            <a:ext uri="{FF2B5EF4-FFF2-40B4-BE49-F238E27FC236}">
              <a16:creationId xmlns:a16="http://schemas.microsoft.com/office/drawing/2014/main" id="{9A8D14D7-AF04-49EC-838D-D7E82A3E5F53}"/>
            </a:ext>
          </a:extLst>
        </xdr:cNvPr>
        <xdr:cNvSpPr txBox="1"/>
      </xdr:nvSpPr>
      <xdr:spPr>
        <a:xfrm>
          <a:off x="7940040" y="14401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14</xdr:row>
      <xdr:rowOff>160020</xdr:rowOff>
    </xdr:from>
    <xdr:ext cx="65" cy="172227"/>
    <xdr:sp macro="" textlink="">
      <xdr:nvSpPr>
        <xdr:cNvPr id="3504" name="TextBox 3503">
          <a:extLst>
            <a:ext uri="{FF2B5EF4-FFF2-40B4-BE49-F238E27FC236}">
              <a16:creationId xmlns:a16="http://schemas.microsoft.com/office/drawing/2014/main" id="{6991B409-A84D-4C36-BE90-78E78CCACD82}"/>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14</xdr:row>
      <xdr:rowOff>160020</xdr:rowOff>
    </xdr:from>
    <xdr:ext cx="65" cy="172227"/>
    <xdr:sp macro="" textlink="">
      <xdr:nvSpPr>
        <xdr:cNvPr id="3505" name="TextBox 3504">
          <a:extLst>
            <a:ext uri="{FF2B5EF4-FFF2-40B4-BE49-F238E27FC236}">
              <a16:creationId xmlns:a16="http://schemas.microsoft.com/office/drawing/2014/main" id="{060CE4AA-0265-4166-937B-464BB499094D}"/>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15</xdr:row>
      <xdr:rowOff>160020</xdr:rowOff>
    </xdr:from>
    <xdr:ext cx="65" cy="172227"/>
    <xdr:sp macro="" textlink="">
      <xdr:nvSpPr>
        <xdr:cNvPr id="3506" name="TextBox 3505">
          <a:extLst>
            <a:ext uri="{FF2B5EF4-FFF2-40B4-BE49-F238E27FC236}">
              <a16:creationId xmlns:a16="http://schemas.microsoft.com/office/drawing/2014/main" id="{5B57892B-BB56-49D0-9FBD-87B2EEF3BFCA}"/>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15</xdr:row>
      <xdr:rowOff>160020</xdr:rowOff>
    </xdr:from>
    <xdr:ext cx="65" cy="172227"/>
    <xdr:sp macro="" textlink="">
      <xdr:nvSpPr>
        <xdr:cNvPr id="3507" name="TextBox 3506">
          <a:extLst>
            <a:ext uri="{FF2B5EF4-FFF2-40B4-BE49-F238E27FC236}">
              <a16:creationId xmlns:a16="http://schemas.microsoft.com/office/drawing/2014/main" id="{123FA3EF-F25A-4065-8B8C-F0CAB5980BDC}"/>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14</xdr:row>
      <xdr:rowOff>160020</xdr:rowOff>
    </xdr:from>
    <xdr:ext cx="65" cy="172227"/>
    <xdr:sp macro="" textlink="">
      <xdr:nvSpPr>
        <xdr:cNvPr id="3508" name="TextBox 3507">
          <a:extLst>
            <a:ext uri="{FF2B5EF4-FFF2-40B4-BE49-F238E27FC236}">
              <a16:creationId xmlns:a16="http://schemas.microsoft.com/office/drawing/2014/main" id="{15A621EE-874F-4379-823B-9CCEA6C19587}"/>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14</xdr:row>
      <xdr:rowOff>160020</xdr:rowOff>
    </xdr:from>
    <xdr:ext cx="65" cy="172227"/>
    <xdr:sp macro="" textlink="">
      <xdr:nvSpPr>
        <xdr:cNvPr id="3509" name="TextBox 3508">
          <a:extLst>
            <a:ext uri="{FF2B5EF4-FFF2-40B4-BE49-F238E27FC236}">
              <a16:creationId xmlns:a16="http://schemas.microsoft.com/office/drawing/2014/main" id="{F8AFD6A2-51F9-4ECC-A2F4-1133C01F476A}"/>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15</xdr:row>
      <xdr:rowOff>160020</xdr:rowOff>
    </xdr:from>
    <xdr:ext cx="65" cy="172227"/>
    <xdr:sp macro="" textlink="">
      <xdr:nvSpPr>
        <xdr:cNvPr id="3510" name="TextBox 3509">
          <a:extLst>
            <a:ext uri="{FF2B5EF4-FFF2-40B4-BE49-F238E27FC236}">
              <a16:creationId xmlns:a16="http://schemas.microsoft.com/office/drawing/2014/main" id="{92BEBCB3-CD59-46F0-83C2-A0686615E1D2}"/>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15</xdr:row>
      <xdr:rowOff>160020</xdr:rowOff>
    </xdr:from>
    <xdr:ext cx="65" cy="172227"/>
    <xdr:sp macro="" textlink="">
      <xdr:nvSpPr>
        <xdr:cNvPr id="3511" name="TextBox 3510">
          <a:extLst>
            <a:ext uri="{FF2B5EF4-FFF2-40B4-BE49-F238E27FC236}">
              <a16:creationId xmlns:a16="http://schemas.microsoft.com/office/drawing/2014/main" id="{D0CBEBBC-5F5C-45E7-9AD0-8AA9CB70F511}"/>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15</xdr:row>
      <xdr:rowOff>160020</xdr:rowOff>
    </xdr:from>
    <xdr:ext cx="65" cy="172227"/>
    <xdr:sp macro="" textlink="">
      <xdr:nvSpPr>
        <xdr:cNvPr id="3512" name="TextBox 3511">
          <a:extLst>
            <a:ext uri="{FF2B5EF4-FFF2-40B4-BE49-F238E27FC236}">
              <a16:creationId xmlns:a16="http://schemas.microsoft.com/office/drawing/2014/main" id="{F1D5374E-3600-41FC-B7FC-B86177A2BCD4}"/>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15</xdr:row>
      <xdr:rowOff>160020</xdr:rowOff>
    </xdr:from>
    <xdr:ext cx="65" cy="172227"/>
    <xdr:sp macro="" textlink="">
      <xdr:nvSpPr>
        <xdr:cNvPr id="3513" name="TextBox 3512">
          <a:extLst>
            <a:ext uri="{FF2B5EF4-FFF2-40B4-BE49-F238E27FC236}">
              <a16:creationId xmlns:a16="http://schemas.microsoft.com/office/drawing/2014/main" id="{735CFBF7-67E3-4D67-8B81-AB4C13A1639E}"/>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14</xdr:row>
      <xdr:rowOff>160020</xdr:rowOff>
    </xdr:from>
    <xdr:ext cx="65" cy="172227"/>
    <xdr:sp macro="" textlink="">
      <xdr:nvSpPr>
        <xdr:cNvPr id="3514" name="TextBox 3513">
          <a:extLst>
            <a:ext uri="{FF2B5EF4-FFF2-40B4-BE49-F238E27FC236}">
              <a16:creationId xmlns:a16="http://schemas.microsoft.com/office/drawing/2014/main" id="{289F321C-6954-49CD-B152-09F944B6BA07}"/>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14</xdr:row>
      <xdr:rowOff>160020</xdr:rowOff>
    </xdr:from>
    <xdr:ext cx="65" cy="172227"/>
    <xdr:sp macro="" textlink="">
      <xdr:nvSpPr>
        <xdr:cNvPr id="3515" name="TextBox 3514">
          <a:extLst>
            <a:ext uri="{FF2B5EF4-FFF2-40B4-BE49-F238E27FC236}">
              <a16:creationId xmlns:a16="http://schemas.microsoft.com/office/drawing/2014/main" id="{43F8224C-4950-49EA-A052-107561F194C2}"/>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15</xdr:row>
      <xdr:rowOff>160020</xdr:rowOff>
    </xdr:from>
    <xdr:ext cx="65" cy="172227"/>
    <xdr:sp macro="" textlink="">
      <xdr:nvSpPr>
        <xdr:cNvPr id="3516" name="TextBox 3515">
          <a:extLst>
            <a:ext uri="{FF2B5EF4-FFF2-40B4-BE49-F238E27FC236}">
              <a16:creationId xmlns:a16="http://schemas.microsoft.com/office/drawing/2014/main" id="{240C1FA5-87D2-455A-B652-31AECEA346E8}"/>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15</xdr:row>
      <xdr:rowOff>160020</xdr:rowOff>
    </xdr:from>
    <xdr:ext cx="65" cy="172227"/>
    <xdr:sp macro="" textlink="">
      <xdr:nvSpPr>
        <xdr:cNvPr id="3517" name="TextBox 3516">
          <a:extLst>
            <a:ext uri="{FF2B5EF4-FFF2-40B4-BE49-F238E27FC236}">
              <a16:creationId xmlns:a16="http://schemas.microsoft.com/office/drawing/2014/main" id="{6425AA6A-E79F-4705-AD87-49BE394C2F64}"/>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14</xdr:row>
      <xdr:rowOff>160020</xdr:rowOff>
    </xdr:from>
    <xdr:ext cx="65" cy="172227"/>
    <xdr:sp macro="" textlink="">
      <xdr:nvSpPr>
        <xdr:cNvPr id="3518" name="TextBox 3517">
          <a:extLst>
            <a:ext uri="{FF2B5EF4-FFF2-40B4-BE49-F238E27FC236}">
              <a16:creationId xmlns:a16="http://schemas.microsoft.com/office/drawing/2014/main" id="{DE8D2058-C7F0-4B93-9E32-01F2BF2DAB96}"/>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14</xdr:row>
      <xdr:rowOff>160020</xdr:rowOff>
    </xdr:from>
    <xdr:ext cx="65" cy="172227"/>
    <xdr:sp macro="" textlink="">
      <xdr:nvSpPr>
        <xdr:cNvPr id="3519" name="TextBox 3518">
          <a:extLst>
            <a:ext uri="{FF2B5EF4-FFF2-40B4-BE49-F238E27FC236}">
              <a16:creationId xmlns:a16="http://schemas.microsoft.com/office/drawing/2014/main" id="{FAFFC901-A936-4757-9BFA-3AF83F4A9F24}"/>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15</xdr:row>
      <xdr:rowOff>160020</xdr:rowOff>
    </xdr:from>
    <xdr:ext cx="65" cy="172227"/>
    <xdr:sp macro="" textlink="">
      <xdr:nvSpPr>
        <xdr:cNvPr id="3520" name="TextBox 3519">
          <a:extLst>
            <a:ext uri="{FF2B5EF4-FFF2-40B4-BE49-F238E27FC236}">
              <a16:creationId xmlns:a16="http://schemas.microsoft.com/office/drawing/2014/main" id="{2ED6D7D2-194A-4229-8F03-B77060B6BA1B}"/>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15</xdr:row>
      <xdr:rowOff>160020</xdr:rowOff>
    </xdr:from>
    <xdr:ext cx="65" cy="172227"/>
    <xdr:sp macro="" textlink="">
      <xdr:nvSpPr>
        <xdr:cNvPr id="3521" name="TextBox 3520">
          <a:extLst>
            <a:ext uri="{FF2B5EF4-FFF2-40B4-BE49-F238E27FC236}">
              <a16:creationId xmlns:a16="http://schemas.microsoft.com/office/drawing/2014/main" id="{A6C59861-DB4E-4B61-B3AC-27AE1296BD8B}"/>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15</xdr:row>
      <xdr:rowOff>160020</xdr:rowOff>
    </xdr:from>
    <xdr:ext cx="65" cy="172227"/>
    <xdr:sp macro="" textlink="">
      <xdr:nvSpPr>
        <xdr:cNvPr id="3522" name="TextBox 3521">
          <a:extLst>
            <a:ext uri="{FF2B5EF4-FFF2-40B4-BE49-F238E27FC236}">
              <a16:creationId xmlns:a16="http://schemas.microsoft.com/office/drawing/2014/main" id="{16DE9FDB-AA50-4F42-8523-BEED70B75BAE}"/>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15</xdr:row>
      <xdr:rowOff>160020</xdr:rowOff>
    </xdr:from>
    <xdr:ext cx="65" cy="172227"/>
    <xdr:sp macro="" textlink="">
      <xdr:nvSpPr>
        <xdr:cNvPr id="3523" name="TextBox 3522">
          <a:extLst>
            <a:ext uri="{FF2B5EF4-FFF2-40B4-BE49-F238E27FC236}">
              <a16:creationId xmlns:a16="http://schemas.microsoft.com/office/drawing/2014/main" id="{943AAC02-00E3-4435-98F7-72C572AEEF34}"/>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15</xdr:row>
      <xdr:rowOff>160020</xdr:rowOff>
    </xdr:from>
    <xdr:ext cx="65" cy="172227"/>
    <xdr:sp macro="" textlink="">
      <xdr:nvSpPr>
        <xdr:cNvPr id="3524" name="TextBox 3523">
          <a:extLst>
            <a:ext uri="{FF2B5EF4-FFF2-40B4-BE49-F238E27FC236}">
              <a16:creationId xmlns:a16="http://schemas.microsoft.com/office/drawing/2014/main" id="{C540B2C2-9686-400E-938A-4967AD113E7A}"/>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15</xdr:row>
      <xdr:rowOff>160020</xdr:rowOff>
    </xdr:from>
    <xdr:ext cx="65" cy="172227"/>
    <xdr:sp macro="" textlink="">
      <xdr:nvSpPr>
        <xdr:cNvPr id="3525" name="TextBox 3524">
          <a:extLst>
            <a:ext uri="{FF2B5EF4-FFF2-40B4-BE49-F238E27FC236}">
              <a16:creationId xmlns:a16="http://schemas.microsoft.com/office/drawing/2014/main" id="{167284C1-24D0-46B6-81FD-C3A0C1A9176B}"/>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15</xdr:row>
      <xdr:rowOff>160020</xdr:rowOff>
    </xdr:from>
    <xdr:ext cx="65" cy="172227"/>
    <xdr:sp macro="" textlink="">
      <xdr:nvSpPr>
        <xdr:cNvPr id="3526" name="TextBox 3525">
          <a:extLst>
            <a:ext uri="{FF2B5EF4-FFF2-40B4-BE49-F238E27FC236}">
              <a16:creationId xmlns:a16="http://schemas.microsoft.com/office/drawing/2014/main" id="{334C140F-E565-4746-A62B-172ADDE8BC43}"/>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15</xdr:row>
      <xdr:rowOff>160020</xdr:rowOff>
    </xdr:from>
    <xdr:ext cx="65" cy="172227"/>
    <xdr:sp macro="" textlink="">
      <xdr:nvSpPr>
        <xdr:cNvPr id="3527" name="TextBox 3526">
          <a:extLst>
            <a:ext uri="{FF2B5EF4-FFF2-40B4-BE49-F238E27FC236}">
              <a16:creationId xmlns:a16="http://schemas.microsoft.com/office/drawing/2014/main" id="{17FC036A-93A0-43CE-8889-02A823431771}"/>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15</xdr:row>
      <xdr:rowOff>160020</xdr:rowOff>
    </xdr:from>
    <xdr:ext cx="65" cy="172227"/>
    <xdr:sp macro="" textlink="">
      <xdr:nvSpPr>
        <xdr:cNvPr id="3528" name="TextBox 3527">
          <a:extLst>
            <a:ext uri="{FF2B5EF4-FFF2-40B4-BE49-F238E27FC236}">
              <a16:creationId xmlns:a16="http://schemas.microsoft.com/office/drawing/2014/main" id="{8BABFB4A-078C-4DAA-B2DC-2BD88C8F250C}"/>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15</xdr:row>
      <xdr:rowOff>160020</xdr:rowOff>
    </xdr:from>
    <xdr:ext cx="65" cy="172227"/>
    <xdr:sp macro="" textlink="">
      <xdr:nvSpPr>
        <xdr:cNvPr id="3529" name="TextBox 3528">
          <a:extLst>
            <a:ext uri="{FF2B5EF4-FFF2-40B4-BE49-F238E27FC236}">
              <a16:creationId xmlns:a16="http://schemas.microsoft.com/office/drawing/2014/main" id="{C6CD6F06-D2BD-42DC-B6F8-3B63C2D4BE85}"/>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15</xdr:row>
      <xdr:rowOff>160020</xdr:rowOff>
    </xdr:from>
    <xdr:ext cx="65" cy="172227"/>
    <xdr:sp macro="" textlink="">
      <xdr:nvSpPr>
        <xdr:cNvPr id="3530" name="TextBox 3529">
          <a:extLst>
            <a:ext uri="{FF2B5EF4-FFF2-40B4-BE49-F238E27FC236}">
              <a16:creationId xmlns:a16="http://schemas.microsoft.com/office/drawing/2014/main" id="{523B9093-5E4D-41E8-AD34-3B2602F8C22A}"/>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15</xdr:row>
      <xdr:rowOff>160020</xdr:rowOff>
    </xdr:from>
    <xdr:ext cx="65" cy="172227"/>
    <xdr:sp macro="" textlink="">
      <xdr:nvSpPr>
        <xdr:cNvPr id="3531" name="TextBox 3530">
          <a:extLst>
            <a:ext uri="{FF2B5EF4-FFF2-40B4-BE49-F238E27FC236}">
              <a16:creationId xmlns:a16="http://schemas.microsoft.com/office/drawing/2014/main" id="{2D37D4BA-9F26-4C24-B065-89A59263CC9F}"/>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twoCellAnchor editAs="oneCell">
    <xdr:from>
      <xdr:col>1</xdr:col>
      <xdr:colOff>1</xdr:colOff>
      <xdr:row>25</xdr:row>
      <xdr:rowOff>0</xdr:rowOff>
    </xdr:from>
    <xdr:to>
      <xdr:col>1</xdr:col>
      <xdr:colOff>4434841</xdr:colOff>
      <xdr:row>33</xdr:row>
      <xdr:rowOff>152793</xdr:rowOff>
    </xdr:to>
    <xdr:pic>
      <xdr:nvPicPr>
        <xdr:cNvPr id="2" name="Picture 1">
          <a:extLst>
            <a:ext uri="{FF2B5EF4-FFF2-40B4-BE49-F238E27FC236}">
              <a16:creationId xmlns:a16="http://schemas.microsoft.com/office/drawing/2014/main" id="{80B6FA33-3EB5-7CFE-375D-9177FA6C1E9C}"/>
            </a:ext>
          </a:extLst>
        </xdr:cNvPr>
        <xdr:cNvPicPr>
          <a:picLocks noChangeAspect="1"/>
        </xdr:cNvPicPr>
      </xdr:nvPicPr>
      <xdr:blipFill>
        <a:blip xmlns:r="http://schemas.openxmlformats.org/officeDocument/2006/relationships" r:embed="rId1"/>
        <a:stretch>
          <a:fillRect/>
        </a:stretch>
      </xdr:blipFill>
      <xdr:spPr>
        <a:xfrm>
          <a:off x="609601" y="5303520"/>
          <a:ext cx="4434840" cy="1615833"/>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C74223-1204-4DD3-8FC2-406F99C49AE9}">
  <dimension ref="A1:J19"/>
  <sheetViews>
    <sheetView tabSelected="1" topLeftCell="A7" workbookViewId="0">
      <selection activeCell="C19" sqref="C19"/>
    </sheetView>
  </sheetViews>
  <sheetFormatPr defaultRowHeight="14.4" x14ac:dyDescent="0.3"/>
  <cols>
    <col min="1" max="1" width="8.6640625" customWidth="1"/>
    <col min="2" max="2" width="38.5546875" customWidth="1"/>
    <col min="3" max="4" width="14.44140625" customWidth="1"/>
    <col min="5" max="5" width="24.88671875" customWidth="1"/>
    <col min="6" max="9" width="12.44140625" bestFit="1" customWidth="1"/>
    <col min="10" max="10" width="13.109375" bestFit="1" customWidth="1"/>
  </cols>
  <sheetData>
    <row r="1" spans="1:10" x14ac:dyDescent="0.3">
      <c r="A1" t="s">
        <v>0</v>
      </c>
    </row>
    <row r="3" spans="1:10" x14ac:dyDescent="0.3">
      <c r="A3" t="s">
        <v>0</v>
      </c>
    </row>
    <row r="4" spans="1:10" x14ac:dyDescent="0.3">
      <c r="A4" t="s">
        <v>123</v>
      </c>
    </row>
    <row r="5" spans="1:10" x14ac:dyDescent="0.3">
      <c r="A5" t="s">
        <v>124</v>
      </c>
    </row>
    <row r="6" spans="1:10" x14ac:dyDescent="0.3">
      <c r="A6" s="1" t="s">
        <v>18</v>
      </c>
    </row>
    <row r="7" spans="1:10" ht="100.8" x14ac:dyDescent="0.3">
      <c r="B7" s="1" t="s">
        <v>103</v>
      </c>
      <c r="C7" s="163" t="s">
        <v>5</v>
      </c>
      <c r="D7" s="164"/>
      <c r="E7" s="164"/>
      <c r="F7" s="164"/>
      <c r="G7" s="164"/>
      <c r="H7" s="165"/>
      <c r="I7" s="5" t="s">
        <v>125</v>
      </c>
      <c r="J7" s="5" t="s">
        <v>126</v>
      </c>
    </row>
    <row r="8" spans="1:10" x14ac:dyDescent="0.3">
      <c r="B8" s="6" t="s">
        <v>104</v>
      </c>
      <c r="C8" s="7" t="s">
        <v>88</v>
      </c>
      <c r="D8" s="7" t="s">
        <v>115</v>
      </c>
      <c r="E8" s="7" t="s">
        <v>6</v>
      </c>
      <c r="F8" s="7" t="s">
        <v>7</v>
      </c>
      <c r="G8" s="7" t="s">
        <v>8</v>
      </c>
      <c r="H8" s="7" t="s">
        <v>9</v>
      </c>
      <c r="I8" s="7" t="s">
        <v>8</v>
      </c>
      <c r="J8" s="7" t="s">
        <v>8</v>
      </c>
    </row>
    <row r="9" spans="1:10" x14ac:dyDescent="0.3">
      <c r="B9" s="153" t="s">
        <v>105</v>
      </c>
      <c r="C9" s="140" t="s">
        <v>106</v>
      </c>
      <c r="D9" s="140" t="s">
        <v>106</v>
      </c>
      <c r="E9" s="140" t="s">
        <v>106</v>
      </c>
      <c r="F9" s="140" t="s">
        <v>106</v>
      </c>
      <c r="G9" s="140" t="s">
        <v>106</v>
      </c>
      <c r="H9" s="140" t="s">
        <v>106</v>
      </c>
      <c r="I9" s="160" t="s">
        <v>106</v>
      </c>
      <c r="J9" s="160" t="s">
        <v>106</v>
      </c>
    </row>
    <row r="10" spans="1:10" x14ac:dyDescent="0.3">
      <c r="B10" s="147" t="s">
        <v>15</v>
      </c>
      <c r="C10" s="151">
        <v>1.3678999999999999</v>
      </c>
      <c r="D10" s="151">
        <v>1.3678999999999999</v>
      </c>
      <c r="E10" s="151">
        <v>1.3678999999999999</v>
      </c>
      <c r="F10" s="151">
        <v>1.3052999999999999</v>
      </c>
      <c r="G10" s="151">
        <v>1.5419</v>
      </c>
      <c r="H10" s="151">
        <v>1.3678999999999999</v>
      </c>
      <c r="I10" s="147">
        <v>1.6678999999999999</v>
      </c>
      <c r="J10" s="147">
        <v>1.5048999999999999</v>
      </c>
    </row>
    <row r="11" spans="1:10" x14ac:dyDescent="0.3">
      <c r="B11" s="2"/>
      <c r="C11" s="12"/>
      <c r="D11" s="12"/>
      <c r="E11" s="12"/>
      <c r="F11" s="12"/>
      <c r="G11" s="12"/>
      <c r="H11" s="12"/>
    </row>
    <row r="13" spans="1:10" ht="81" customHeight="1" x14ac:dyDescent="0.3">
      <c r="B13" s="166" t="s">
        <v>119</v>
      </c>
      <c r="C13" s="166"/>
      <c r="D13" s="166"/>
      <c r="E13" s="166"/>
      <c r="F13" s="166"/>
      <c r="G13" s="166"/>
      <c r="H13" s="166"/>
      <c r="I13" s="166"/>
    </row>
    <row r="16" spans="1:10" ht="28.8" x14ac:dyDescent="0.3">
      <c r="B16" s="135" t="s">
        <v>40</v>
      </c>
      <c r="C16" s="163" t="s">
        <v>85</v>
      </c>
      <c r="D16" s="164"/>
      <c r="E16" s="164"/>
      <c r="F16" s="164"/>
      <c r="G16" s="164"/>
      <c r="H16" s="165"/>
      <c r="I16" s="128" t="s">
        <v>127</v>
      </c>
      <c r="J16" s="128" t="s">
        <v>128</v>
      </c>
    </row>
    <row r="17" spans="2:10" ht="28.8" x14ac:dyDescent="0.3">
      <c r="B17" s="7" t="s">
        <v>70</v>
      </c>
      <c r="C17" s="128" t="s">
        <v>88</v>
      </c>
      <c r="D17" s="128" t="s">
        <v>116</v>
      </c>
      <c r="E17" s="128" t="s">
        <v>6</v>
      </c>
      <c r="F17" s="128" t="s">
        <v>7</v>
      </c>
      <c r="G17" s="128" t="s">
        <v>8</v>
      </c>
      <c r="H17" s="128" t="s">
        <v>9</v>
      </c>
      <c r="I17" s="128" t="s">
        <v>8</v>
      </c>
      <c r="J17" s="128" t="s">
        <v>8</v>
      </c>
    </row>
    <row r="18" spans="2:10" x14ac:dyDescent="0.3">
      <c r="B18" s="146" t="s">
        <v>71</v>
      </c>
      <c r="C18" s="112">
        <v>115000</v>
      </c>
      <c r="D18" s="112">
        <v>700000</v>
      </c>
      <c r="E18" s="112">
        <v>1202000</v>
      </c>
      <c r="F18" s="112">
        <v>1403000</v>
      </c>
      <c r="G18" s="112">
        <v>2276000</v>
      </c>
      <c r="H18" s="112">
        <v>859600</v>
      </c>
      <c r="I18" s="156">
        <v>450000</v>
      </c>
      <c r="J18" s="157">
        <v>1500000</v>
      </c>
    </row>
    <row r="19" spans="2:10" x14ac:dyDescent="0.3">
      <c r="B19" s="147" t="s">
        <v>15</v>
      </c>
      <c r="C19" s="137">
        <f t="shared" ref="C19:I19" si="0">C10*C18</f>
        <v>157308.5</v>
      </c>
      <c r="D19" s="137">
        <f t="shared" si="0"/>
        <v>957529.99999999988</v>
      </c>
      <c r="E19" s="137">
        <f t="shared" si="0"/>
        <v>1644215.7999999998</v>
      </c>
      <c r="F19" s="137">
        <f t="shared" si="0"/>
        <v>1831335.9</v>
      </c>
      <c r="G19" s="137">
        <f t="shared" si="0"/>
        <v>3509364.4</v>
      </c>
      <c r="H19" s="137">
        <f t="shared" si="0"/>
        <v>1175846.8399999999</v>
      </c>
      <c r="I19" s="158">
        <f t="shared" si="0"/>
        <v>750555</v>
      </c>
      <c r="J19" s="159">
        <f>+J10 *J18</f>
        <v>2257350</v>
      </c>
    </row>
  </sheetData>
  <mergeCells count="3">
    <mergeCell ref="C7:H7"/>
    <mergeCell ref="B13:I13"/>
    <mergeCell ref="C16:H16"/>
  </mergeCells>
  <conditionalFormatting sqref="C19:H19">
    <cfRule type="cellIs" dxfId="11" priority="1" operator="equal">
      <formula>#REF!</formula>
    </cfRule>
  </conditionalFormatting>
  <pageMargins left="0.7" right="0.7" top="0.75" bottom="0.75" header="0.3" footer="0.3"/>
  <pageSetup orientation="portrait" horizontalDpi="1200" verticalDpi="12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80F62C-9137-44FA-BD7F-0762C5C555AB}">
  <sheetPr>
    <pageSetUpPr fitToPage="1"/>
  </sheetPr>
  <dimension ref="A1:G12"/>
  <sheetViews>
    <sheetView workbookViewId="0">
      <selection activeCell="A24" sqref="A24"/>
    </sheetView>
  </sheetViews>
  <sheetFormatPr defaultRowHeight="14.4" x14ac:dyDescent="0.3"/>
  <cols>
    <col min="1" max="1" width="33.109375" customWidth="1"/>
    <col min="2" max="6" width="15.6640625" customWidth="1"/>
    <col min="7" max="7" width="16.44140625" customWidth="1"/>
    <col min="8" max="8" width="16.33203125" customWidth="1"/>
  </cols>
  <sheetData>
    <row r="1" spans="1:7" s="28" customFormat="1" ht="13.8" x14ac:dyDescent="0.3">
      <c r="A1" s="27" t="s">
        <v>39</v>
      </c>
    </row>
    <row r="2" spans="1:7" s="28" customFormat="1" ht="13.8" x14ac:dyDescent="0.3">
      <c r="A2" s="28" t="s">
        <v>46</v>
      </c>
    </row>
    <row r="3" spans="1:7" s="28" customFormat="1" ht="13.8" x14ac:dyDescent="0.3">
      <c r="A3" s="28" t="s">
        <v>47</v>
      </c>
    </row>
    <row r="4" spans="1:7" s="28" customFormat="1" thickBot="1" x14ac:dyDescent="0.35">
      <c r="A4" s="28" t="s">
        <v>48</v>
      </c>
    </row>
    <row r="5" spans="1:7" s="28" customFormat="1" ht="74.400000000000006" customHeight="1" thickBot="1" x14ac:dyDescent="0.35">
      <c r="A5" s="29" t="s">
        <v>49</v>
      </c>
      <c r="B5" s="30" t="s">
        <v>50</v>
      </c>
      <c r="C5" s="30" t="s">
        <v>51</v>
      </c>
      <c r="D5" s="30" t="s">
        <v>52</v>
      </c>
      <c r="E5" s="30" t="s">
        <v>53</v>
      </c>
      <c r="F5" s="30" t="s">
        <v>54</v>
      </c>
      <c r="G5" s="31" t="s">
        <v>55</v>
      </c>
    </row>
    <row r="6" spans="1:7" s="28" customFormat="1" ht="30" customHeight="1" x14ac:dyDescent="0.3">
      <c r="A6" s="32" t="s">
        <v>14</v>
      </c>
      <c r="B6" s="33">
        <v>0.67</v>
      </c>
      <c r="C6" s="33">
        <v>0.73499999999999999</v>
      </c>
      <c r="D6" s="33">
        <v>0.73499999999999999</v>
      </c>
      <c r="E6" s="33">
        <v>0.72</v>
      </c>
      <c r="F6" s="33">
        <v>0.69</v>
      </c>
      <c r="G6" s="34">
        <v>0.63</v>
      </c>
    </row>
    <row r="7" spans="1:7" s="28" customFormat="1" ht="30" customHeight="1" x14ac:dyDescent="0.3">
      <c r="A7" s="35" t="s">
        <v>19</v>
      </c>
      <c r="B7" s="36">
        <v>0.63319999999999999</v>
      </c>
      <c r="C7" s="36">
        <v>0.64710000000000001</v>
      </c>
      <c r="D7" s="36">
        <v>0.60640000000000005</v>
      </c>
      <c r="E7" s="36">
        <v>0.56999999999999995</v>
      </c>
      <c r="F7" s="36">
        <v>0.62929999999999997</v>
      </c>
      <c r="G7" s="36">
        <v>0.61009999999999998</v>
      </c>
    </row>
    <row r="8" spans="1:7" s="28" customFormat="1" ht="30" customHeight="1" x14ac:dyDescent="0.3">
      <c r="A8" s="32" t="s">
        <v>56</v>
      </c>
      <c r="B8" s="37" t="s">
        <v>57</v>
      </c>
      <c r="C8" s="37" t="s">
        <v>57</v>
      </c>
      <c r="D8" s="37" t="s">
        <v>57</v>
      </c>
      <c r="E8" s="37" t="s">
        <v>57</v>
      </c>
      <c r="F8" s="37" t="s">
        <v>57</v>
      </c>
      <c r="G8" s="37" t="s">
        <v>57</v>
      </c>
    </row>
    <row r="9" spans="1:7" s="28" customFormat="1" ht="30" customHeight="1" x14ac:dyDescent="0.3">
      <c r="A9" s="32" t="s">
        <v>58</v>
      </c>
      <c r="B9" s="37" t="s">
        <v>57</v>
      </c>
      <c r="C9" s="37" t="s">
        <v>57</v>
      </c>
      <c r="D9" s="37" t="s">
        <v>57</v>
      </c>
      <c r="E9" s="37" t="s">
        <v>57</v>
      </c>
      <c r="F9" s="37" t="s">
        <v>57</v>
      </c>
      <c r="G9" s="37" t="s">
        <v>57</v>
      </c>
    </row>
    <row r="10" spans="1:7" s="28" customFormat="1" ht="13.8" x14ac:dyDescent="0.3">
      <c r="B10" s="38"/>
      <c r="C10" s="38"/>
      <c r="D10" s="38"/>
      <c r="E10" s="38"/>
      <c r="F10" s="38"/>
      <c r="G10" s="38"/>
    </row>
    <row r="11" spans="1:7" s="28" customFormat="1" ht="13.8" x14ac:dyDescent="0.3"/>
    <row r="12" spans="1:7" s="28" customFormat="1" ht="13.8" x14ac:dyDescent="0.3">
      <c r="A12" s="39" t="s">
        <v>59</v>
      </c>
    </row>
  </sheetData>
  <pageMargins left="0.7" right="0.7" top="0.75" bottom="0.75" header="0.3" footer="0.3"/>
  <pageSetup scale="84" orientation="landscape"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A0C3A3-2B55-427A-9832-119F970995EE}">
  <sheetPr>
    <pageSetUpPr fitToPage="1"/>
  </sheetPr>
  <dimension ref="A1:I14"/>
  <sheetViews>
    <sheetView workbookViewId="0">
      <selection activeCell="C22" sqref="C22"/>
    </sheetView>
  </sheetViews>
  <sheetFormatPr defaultColWidth="9.109375" defaultRowHeight="14.4" x14ac:dyDescent="0.3"/>
  <cols>
    <col min="1" max="1" width="33.109375" customWidth="1"/>
    <col min="2" max="6" width="15.6640625" customWidth="1"/>
    <col min="7" max="7" width="16.44140625" customWidth="1"/>
    <col min="8" max="8" width="16.33203125" customWidth="1"/>
    <col min="9" max="9" width="15.109375" customWidth="1"/>
    <col min="10" max="10" width="15.5546875" customWidth="1"/>
    <col min="11" max="11" width="17.44140625" bestFit="1" customWidth="1"/>
  </cols>
  <sheetData>
    <row r="1" spans="1:9" ht="18" x14ac:dyDescent="0.35">
      <c r="A1" s="16" t="s">
        <v>39</v>
      </c>
    </row>
    <row r="2" spans="1:9" x14ac:dyDescent="0.3">
      <c r="A2" s="1" t="s">
        <v>108</v>
      </c>
    </row>
    <row r="3" spans="1:9" x14ac:dyDescent="0.3">
      <c r="A3" s="1" t="s">
        <v>40</v>
      </c>
    </row>
    <row r="5" spans="1:9" x14ac:dyDescent="0.3">
      <c r="A5" s="1" t="s">
        <v>41</v>
      </c>
    </row>
    <row r="6" spans="1:9" s="19" customFormat="1" ht="12" x14ac:dyDescent="0.25">
      <c r="A6" s="17"/>
      <c r="B6" s="18">
        <v>2012</v>
      </c>
      <c r="C6" s="18">
        <v>2013</v>
      </c>
      <c r="D6" s="18">
        <v>2014</v>
      </c>
      <c r="E6" s="18">
        <v>2015</v>
      </c>
      <c r="F6" s="18">
        <v>2016</v>
      </c>
      <c r="G6" s="18">
        <v>2017</v>
      </c>
      <c r="H6" s="18">
        <v>2018</v>
      </c>
      <c r="I6" s="18">
        <v>2019</v>
      </c>
    </row>
    <row r="7" spans="1:9" s="22" customFormat="1" ht="24.6" thickBot="1" x14ac:dyDescent="0.3">
      <c r="A7" s="20"/>
      <c r="B7" s="21" t="s">
        <v>42</v>
      </c>
      <c r="C7" s="21" t="s">
        <v>42</v>
      </c>
      <c r="D7" s="21" t="s">
        <v>43</v>
      </c>
      <c r="E7" s="21" t="s">
        <v>43</v>
      </c>
      <c r="F7" s="21" t="s">
        <v>43</v>
      </c>
      <c r="G7" s="21" t="s">
        <v>43</v>
      </c>
      <c r="H7" s="21" t="s">
        <v>43</v>
      </c>
      <c r="I7" s="21" t="s">
        <v>43</v>
      </c>
    </row>
    <row r="8" spans="1:9" s="19" customFormat="1" ht="12" x14ac:dyDescent="0.25">
      <c r="A8" s="23" t="s">
        <v>44</v>
      </c>
      <c r="B8" s="24"/>
      <c r="C8" s="24">
        <v>8.4239999999999995</v>
      </c>
      <c r="D8" s="24"/>
      <c r="E8" s="24">
        <v>0.57250000000000001</v>
      </c>
      <c r="F8" s="24">
        <v>0.61709999999999998</v>
      </c>
      <c r="G8" s="24">
        <v>0.62929999999999997</v>
      </c>
      <c r="H8" s="24">
        <v>0.67669999999999997</v>
      </c>
      <c r="I8" s="24">
        <v>0.77170000000000005</v>
      </c>
    </row>
    <row r="9" spans="1:9" s="19" customFormat="1" ht="12" x14ac:dyDescent="0.25">
      <c r="A9" s="25" t="s">
        <v>6</v>
      </c>
      <c r="B9" s="26">
        <v>0.96389999999999998</v>
      </c>
      <c r="C9" s="26">
        <v>0.79649999999999999</v>
      </c>
      <c r="D9" s="26">
        <v>0.58689999999999998</v>
      </c>
      <c r="E9" s="26">
        <v>0.56359999999999999</v>
      </c>
      <c r="F9" s="26">
        <v>0.59440000000000004</v>
      </c>
      <c r="G9" s="26">
        <v>0.63319999999999999</v>
      </c>
      <c r="H9" s="26">
        <v>0.6875</v>
      </c>
      <c r="I9" s="26">
        <v>0.76170000000000004</v>
      </c>
    </row>
    <row r="10" spans="1:9" s="19" customFormat="1" ht="12" x14ac:dyDescent="0.25">
      <c r="A10" s="25" t="s">
        <v>7</v>
      </c>
      <c r="B10" s="26"/>
      <c r="C10" s="26"/>
      <c r="D10" s="26"/>
      <c r="E10" s="26">
        <v>0.52390000000000003</v>
      </c>
      <c r="F10" s="26">
        <v>0.54010000000000002</v>
      </c>
      <c r="G10" s="26">
        <v>0.61009999999999998</v>
      </c>
      <c r="H10" s="26">
        <v>0.62229999999999996</v>
      </c>
      <c r="I10" s="26">
        <v>0.74180000000000001</v>
      </c>
    </row>
    <row r="11" spans="1:9" s="19" customFormat="1" ht="12" x14ac:dyDescent="0.25">
      <c r="A11" s="25" t="s">
        <v>8</v>
      </c>
      <c r="B11" s="26"/>
      <c r="C11" s="26"/>
      <c r="D11" s="26">
        <v>0.58689999999999998</v>
      </c>
      <c r="E11" s="26">
        <v>0.58399999999999996</v>
      </c>
      <c r="F11" s="26">
        <v>0.61429999999999996</v>
      </c>
      <c r="G11" s="26">
        <v>0.64710000000000001</v>
      </c>
      <c r="H11" s="26">
        <v>0.70809999999999995</v>
      </c>
      <c r="I11" s="26">
        <v>0.78380000000000005</v>
      </c>
    </row>
    <row r="12" spans="1:9" s="19" customFormat="1" ht="12" x14ac:dyDescent="0.25">
      <c r="A12" s="25" t="s">
        <v>9</v>
      </c>
      <c r="B12" s="26"/>
      <c r="C12" s="26"/>
      <c r="D12" s="26"/>
      <c r="E12" s="26"/>
      <c r="F12" s="26"/>
      <c r="G12" s="26"/>
      <c r="H12" s="26">
        <v>0.81520000000000004</v>
      </c>
      <c r="I12" s="26">
        <v>0.77170000000000005</v>
      </c>
    </row>
    <row r="14" spans="1:9" x14ac:dyDescent="0.3">
      <c r="A14" s="15" t="s">
        <v>45</v>
      </c>
    </row>
  </sheetData>
  <conditionalFormatting sqref="I8:I12">
    <cfRule type="cellIs" dxfId="0" priority="1" operator="equal">
      <formula>#REF!</formula>
    </cfRule>
  </conditionalFormatting>
  <pageMargins left="0.7" right="0.7" top="0.75" bottom="0.75" header="0.3" footer="0.3"/>
  <pageSetup scale="72"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18929F-64B6-44DA-8D77-FA3879F4663D}">
  <dimension ref="A1:C26"/>
  <sheetViews>
    <sheetView topLeftCell="A7" workbookViewId="0">
      <selection activeCell="C8" sqref="C8"/>
    </sheetView>
  </sheetViews>
  <sheetFormatPr defaultRowHeight="14.4" x14ac:dyDescent="0.3"/>
  <cols>
    <col min="2" max="2" width="71.33203125" customWidth="1"/>
    <col min="3" max="3" width="46.33203125" bestFit="1" customWidth="1"/>
  </cols>
  <sheetData>
    <row r="1" spans="1:3" x14ac:dyDescent="0.3">
      <c r="A1" t="s">
        <v>0</v>
      </c>
      <c r="C1" s="3"/>
    </row>
    <row r="2" spans="1:3" x14ac:dyDescent="0.3">
      <c r="A2" t="s">
        <v>123</v>
      </c>
      <c r="C2" s="3"/>
    </row>
    <row r="3" spans="1:3" x14ac:dyDescent="0.3">
      <c r="A3" t="s">
        <v>129</v>
      </c>
      <c r="C3" s="3"/>
    </row>
    <row r="4" spans="1:3" x14ac:dyDescent="0.3">
      <c r="A4" s="8"/>
      <c r="B4" s="2"/>
      <c r="C4" s="4"/>
    </row>
    <row r="5" spans="1:3" x14ac:dyDescent="0.3">
      <c r="A5" s="8"/>
      <c r="B5" s="2"/>
      <c r="C5" s="4"/>
    </row>
    <row r="6" spans="1:3" x14ac:dyDescent="0.3">
      <c r="A6" s="8"/>
      <c r="B6" s="2" t="s">
        <v>18</v>
      </c>
      <c r="C6" s="140" t="s">
        <v>15</v>
      </c>
    </row>
    <row r="7" spans="1:3" x14ac:dyDescent="0.3">
      <c r="A7" s="8" t="s">
        <v>20</v>
      </c>
      <c r="B7" s="14" t="s">
        <v>21</v>
      </c>
      <c r="C7" s="162" t="s">
        <v>137</v>
      </c>
    </row>
    <row r="8" spans="1:3" x14ac:dyDescent="0.3">
      <c r="A8" s="8">
        <v>1</v>
      </c>
      <c r="B8" s="5" t="s">
        <v>37</v>
      </c>
      <c r="C8" s="9" t="s">
        <v>130</v>
      </c>
    </row>
    <row r="9" spans="1:3" x14ac:dyDescent="0.3">
      <c r="A9" s="8">
        <v>2</v>
      </c>
      <c r="B9" s="10" t="s">
        <v>22</v>
      </c>
      <c r="C9" s="9" t="s">
        <v>130</v>
      </c>
    </row>
    <row r="10" spans="1:3" x14ac:dyDescent="0.3">
      <c r="A10" s="8">
        <v>3</v>
      </c>
      <c r="B10" s="10" t="s">
        <v>23</v>
      </c>
      <c r="C10" s="13" t="s">
        <v>130</v>
      </c>
    </row>
    <row r="11" spans="1:3" ht="28.8" x14ac:dyDescent="0.3">
      <c r="A11" s="8">
        <v>4</v>
      </c>
      <c r="B11" s="10" t="s">
        <v>24</v>
      </c>
      <c r="C11" s="161" t="s">
        <v>131</v>
      </c>
    </row>
    <row r="12" spans="1:3" x14ac:dyDescent="0.3">
      <c r="A12" s="8">
        <v>5</v>
      </c>
      <c r="B12" s="10" t="s">
        <v>25</v>
      </c>
      <c r="C12" s="13" t="s">
        <v>130</v>
      </c>
    </row>
    <row r="13" spans="1:3" x14ac:dyDescent="0.3">
      <c r="A13" s="8">
        <v>6</v>
      </c>
      <c r="B13" s="10" t="s">
        <v>26</v>
      </c>
      <c r="C13" s="13" t="s">
        <v>134</v>
      </c>
    </row>
    <row r="14" spans="1:3" x14ac:dyDescent="0.3">
      <c r="A14" s="8">
        <v>7</v>
      </c>
      <c r="B14" s="10" t="s">
        <v>27</v>
      </c>
      <c r="C14" s="13" t="s">
        <v>130</v>
      </c>
    </row>
    <row r="15" spans="1:3" x14ac:dyDescent="0.3">
      <c r="A15" s="8">
        <v>8</v>
      </c>
      <c r="B15" s="10" t="s">
        <v>28</v>
      </c>
      <c r="C15" s="13" t="s">
        <v>130</v>
      </c>
    </row>
    <row r="16" spans="1:3" ht="43.2" x14ac:dyDescent="0.3">
      <c r="A16" s="8">
        <v>9</v>
      </c>
      <c r="B16" s="10" t="s">
        <v>29</v>
      </c>
      <c r="C16" s="13" t="s">
        <v>130</v>
      </c>
    </row>
    <row r="17" spans="1:3" ht="28.8" x14ac:dyDescent="0.3">
      <c r="A17" s="8">
        <v>10</v>
      </c>
      <c r="B17" s="10" t="s">
        <v>30</v>
      </c>
      <c r="C17" s="148" t="s">
        <v>130</v>
      </c>
    </row>
    <row r="18" spans="1:3" x14ac:dyDescent="0.3">
      <c r="A18" s="8">
        <v>11</v>
      </c>
      <c r="B18" s="10" t="s">
        <v>31</v>
      </c>
      <c r="C18" s="13" t="s">
        <v>133</v>
      </c>
    </row>
    <row r="19" spans="1:3" x14ac:dyDescent="0.3">
      <c r="A19" s="8">
        <v>12</v>
      </c>
      <c r="B19" s="10" t="s">
        <v>32</v>
      </c>
      <c r="C19" s="13" t="s">
        <v>130</v>
      </c>
    </row>
    <row r="20" spans="1:3" x14ac:dyDescent="0.3">
      <c r="A20" s="8">
        <v>13</v>
      </c>
      <c r="B20" s="10" t="s">
        <v>33</v>
      </c>
      <c r="C20" s="13" t="s">
        <v>130</v>
      </c>
    </row>
    <row r="21" spans="1:3" x14ac:dyDescent="0.3">
      <c r="A21" s="8">
        <v>14</v>
      </c>
      <c r="B21" s="10" t="s">
        <v>34</v>
      </c>
      <c r="C21" s="13" t="s">
        <v>78</v>
      </c>
    </row>
    <row r="22" spans="1:3" x14ac:dyDescent="0.3">
      <c r="A22" s="8">
        <v>15</v>
      </c>
      <c r="B22" s="10" t="s">
        <v>35</v>
      </c>
      <c r="C22" s="13" t="s">
        <v>132</v>
      </c>
    </row>
    <row r="23" spans="1:3" x14ac:dyDescent="0.3">
      <c r="A23" s="8">
        <v>16</v>
      </c>
      <c r="B23" s="10" t="s">
        <v>36</v>
      </c>
      <c r="C23" s="161" t="s">
        <v>135</v>
      </c>
    </row>
    <row r="26" spans="1:3" x14ac:dyDescent="0.3">
      <c r="A26" s="138" t="s">
        <v>136</v>
      </c>
      <c r="B26" s="141"/>
    </row>
  </sheetData>
  <pageMargins left="0.7" right="0.7" top="0.75" bottom="0.75" header="0.3" footer="0.3"/>
  <pageSetup orientation="portrait" horizontalDpi="1200"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EF5F80-9D48-42D2-9BF9-E17E3AAE3168}">
  <dimension ref="A1:J21"/>
  <sheetViews>
    <sheetView workbookViewId="0">
      <selection sqref="A1:I13"/>
    </sheetView>
  </sheetViews>
  <sheetFormatPr defaultRowHeight="14.4" x14ac:dyDescent="0.3"/>
  <cols>
    <col min="1" max="1" width="8.6640625" customWidth="1"/>
    <col min="2" max="2" width="38.5546875" customWidth="1"/>
    <col min="3" max="4" width="14.44140625" customWidth="1"/>
    <col min="5" max="5" width="24.88671875" customWidth="1"/>
    <col min="6" max="6" width="12.44140625" bestFit="1" customWidth="1"/>
    <col min="7" max="8" width="11" customWidth="1"/>
    <col min="9" max="9" width="12.44140625" bestFit="1" customWidth="1"/>
  </cols>
  <sheetData>
    <row r="1" spans="1:9" x14ac:dyDescent="0.3">
      <c r="A1" t="s">
        <v>0</v>
      </c>
    </row>
    <row r="3" spans="1:9" x14ac:dyDescent="0.3">
      <c r="A3" t="s">
        <v>0</v>
      </c>
    </row>
    <row r="4" spans="1:9" x14ac:dyDescent="0.3">
      <c r="A4" t="s">
        <v>120</v>
      </c>
    </row>
    <row r="5" spans="1:9" x14ac:dyDescent="0.3">
      <c r="A5" t="s">
        <v>121</v>
      </c>
    </row>
    <row r="6" spans="1:9" x14ac:dyDescent="0.3">
      <c r="A6" s="1" t="s">
        <v>18</v>
      </c>
    </row>
    <row r="7" spans="1:9" x14ac:dyDescent="0.3">
      <c r="B7" s="1" t="s">
        <v>103</v>
      </c>
      <c r="C7" s="163" t="s">
        <v>5</v>
      </c>
      <c r="D7" s="164"/>
      <c r="E7" s="164"/>
      <c r="F7" s="164"/>
      <c r="G7" s="164"/>
      <c r="H7" s="165"/>
    </row>
    <row r="8" spans="1:9" x14ac:dyDescent="0.3">
      <c r="B8" s="6" t="s">
        <v>104</v>
      </c>
      <c r="C8" s="7" t="s">
        <v>88</v>
      </c>
      <c r="D8" s="7" t="s">
        <v>115</v>
      </c>
      <c r="E8" s="7" t="s">
        <v>6</v>
      </c>
      <c r="F8" s="7" t="s">
        <v>7</v>
      </c>
      <c r="G8" s="7" t="s">
        <v>8</v>
      </c>
      <c r="H8" s="7" t="s">
        <v>9</v>
      </c>
    </row>
    <row r="9" spans="1:9" x14ac:dyDescent="0.3">
      <c r="B9" s="153" t="s">
        <v>105</v>
      </c>
      <c r="C9" s="140" t="s">
        <v>106</v>
      </c>
      <c r="D9" s="140" t="s">
        <v>106</v>
      </c>
      <c r="E9" s="140" t="s">
        <v>106</v>
      </c>
      <c r="F9" s="140" t="s">
        <v>106</v>
      </c>
      <c r="G9" s="140" t="s">
        <v>106</v>
      </c>
      <c r="H9" s="140" t="s">
        <v>106</v>
      </c>
    </row>
    <row r="10" spans="1:9" x14ac:dyDescent="0.3">
      <c r="B10" s="147" t="s">
        <v>15</v>
      </c>
      <c r="C10" s="155">
        <v>0.93279999999999996</v>
      </c>
      <c r="D10" s="155">
        <v>0.93279999999999996</v>
      </c>
      <c r="E10" s="155">
        <v>0.93279999999999996</v>
      </c>
      <c r="F10" s="155">
        <v>0.87019999999999997</v>
      </c>
      <c r="G10" s="155">
        <v>1.1068</v>
      </c>
      <c r="H10" s="155">
        <v>0.93279999999999996</v>
      </c>
    </row>
    <row r="11" spans="1:9" hidden="1" x14ac:dyDescent="0.3">
      <c r="B11" s="139" t="s">
        <v>14</v>
      </c>
      <c r="C11" s="154">
        <v>0.97899999999999998</v>
      </c>
      <c r="D11" s="154">
        <v>0.97899999999999998</v>
      </c>
      <c r="E11" s="154">
        <v>0.97899999999999998</v>
      </c>
      <c r="F11" s="154">
        <v>0.97899999999999998</v>
      </c>
      <c r="G11" s="154">
        <v>1.1399999999999999</v>
      </c>
      <c r="H11" s="154">
        <v>0.97899999999999998</v>
      </c>
    </row>
    <row r="12" spans="1:9" x14ac:dyDescent="0.3">
      <c r="B12" s="2"/>
      <c r="C12" s="12"/>
      <c r="D12" s="12"/>
      <c r="E12" s="12"/>
      <c r="F12" s="12"/>
      <c r="G12" s="12"/>
      <c r="H12" s="12"/>
    </row>
    <row r="14" spans="1:9" ht="81" customHeight="1" x14ac:dyDescent="0.3">
      <c r="B14" s="166" t="s">
        <v>119</v>
      </c>
      <c r="C14" s="166"/>
      <c r="D14" s="166"/>
      <c r="E14" s="166"/>
      <c r="F14" s="166"/>
      <c r="G14" s="166"/>
      <c r="H14" s="166"/>
      <c r="I14" s="166"/>
    </row>
    <row r="17" spans="2:10" x14ac:dyDescent="0.3">
      <c r="B17" s="135" t="s">
        <v>40</v>
      </c>
      <c r="C17" s="163" t="s">
        <v>85</v>
      </c>
      <c r="D17" s="164"/>
      <c r="E17" s="164"/>
      <c r="F17" s="164"/>
      <c r="G17" s="164"/>
      <c r="H17" s="165"/>
      <c r="I17" s="109"/>
      <c r="J17" s="109"/>
    </row>
    <row r="18" spans="2:10" x14ac:dyDescent="0.3">
      <c r="B18" s="7" t="s">
        <v>70</v>
      </c>
      <c r="C18" s="128" t="s">
        <v>88</v>
      </c>
      <c r="D18" s="128" t="s">
        <v>116</v>
      </c>
      <c r="E18" s="128" t="s">
        <v>6</v>
      </c>
      <c r="F18" s="128" t="s">
        <v>7</v>
      </c>
      <c r="G18" s="128" t="s">
        <v>8</v>
      </c>
      <c r="H18" s="128" t="s">
        <v>9</v>
      </c>
    </row>
    <row r="19" spans="2:10" x14ac:dyDescent="0.3">
      <c r="B19" s="146" t="s">
        <v>71</v>
      </c>
      <c r="C19" s="112">
        <v>210788</v>
      </c>
      <c r="D19" s="112">
        <v>100000</v>
      </c>
      <c r="E19" s="112">
        <v>1255000</v>
      </c>
      <c r="F19" s="112">
        <v>1231000</v>
      </c>
      <c r="G19" s="112">
        <v>750000</v>
      </c>
      <c r="H19" s="112">
        <v>859600</v>
      </c>
      <c r="I19" s="69"/>
    </row>
    <row r="20" spans="2:10" x14ac:dyDescent="0.3">
      <c r="B20" s="147" t="s">
        <v>15</v>
      </c>
      <c r="C20" s="137">
        <f t="shared" ref="C20:H20" si="0">C10*C19</f>
        <v>196623.04639999999</v>
      </c>
      <c r="D20" s="137">
        <f t="shared" si="0"/>
        <v>93280</v>
      </c>
      <c r="E20" s="137">
        <f t="shared" si="0"/>
        <v>1170664</v>
      </c>
      <c r="F20" s="137">
        <f t="shared" si="0"/>
        <v>1071216.2</v>
      </c>
      <c r="G20" s="137">
        <f t="shared" si="0"/>
        <v>830100</v>
      </c>
      <c r="H20" s="137">
        <f t="shared" si="0"/>
        <v>801834.88</v>
      </c>
      <c r="I20" s="79">
        <f>SUM(C20:H20)</f>
        <v>4163718.1263999995</v>
      </c>
      <c r="J20" t="s">
        <v>122</v>
      </c>
    </row>
    <row r="21" spans="2:10" hidden="1" x14ac:dyDescent="0.3">
      <c r="B21" s="139" t="s">
        <v>14</v>
      </c>
      <c r="C21" s="134">
        <f>C11*C20</f>
        <v>192493.96242559998</v>
      </c>
      <c r="D21" s="134">
        <f>D11*D19</f>
        <v>97900</v>
      </c>
      <c r="E21" s="134">
        <f>E11*E19</f>
        <v>1228645</v>
      </c>
      <c r="F21" s="134">
        <f>F11*F19</f>
        <v>1205149</v>
      </c>
      <c r="G21" s="134">
        <f>G11*G19</f>
        <v>854999.99999999988</v>
      </c>
      <c r="H21" s="134">
        <f>H11*H19</f>
        <v>841548.4</v>
      </c>
      <c r="I21" s="122">
        <f>SUM(C21:H21)</f>
        <v>4420736.3624256002</v>
      </c>
    </row>
  </sheetData>
  <mergeCells count="3">
    <mergeCell ref="C7:H7"/>
    <mergeCell ref="B14:I14"/>
    <mergeCell ref="C17:H17"/>
  </mergeCells>
  <conditionalFormatting sqref="C20:H21">
    <cfRule type="cellIs" dxfId="10" priority="1" operator="equal">
      <formula>#REF!</formula>
    </cfRule>
  </conditionalFormatting>
  <pageMargins left="0.7" right="0.7" top="0.75" bottom="0.75" header="0.3" footer="0.3"/>
  <pageSetup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74CD9C-0AD7-4BF8-ACCB-1715C8E4A694}">
  <dimension ref="A1:K23"/>
  <sheetViews>
    <sheetView topLeftCell="A17" workbookViewId="0">
      <selection activeCell="F21" sqref="F21"/>
    </sheetView>
  </sheetViews>
  <sheetFormatPr defaultRowHeight="14.4" x14ac:dyDescent="0.3"/>
  <cols>
    <col min="1" max="1" width="8.6640625" customWidth="1"/>
    <col min="2" max="2" width="38.5546875" customWidth="1"/>
    <col min="3" max="4" width="14.44140625" customWidth="1"/>
    <col min="5" max="5" width="24.88671875" customWidth="1"/>
    <col min="6" max="6" width="12.44140625" bestFit="1" customWidth="1"/>
    <col min="7" max="8" width="11" customWidth="1"/>
    <col min="9" max="9" width="12.44140625" bestFit="1" customWidth="1"/>
  </cols>
  <sheetData>
    <row r="1" spans="1:9" x14ac:dyDescent="0.3">
      <c r="A1" t="s">
        <v>0</v>
      </c>
    </row>
    <row r="3" spans="1:9" x14ac:dyDescent="0.3">
      <c r="A3" t="s">
        <v>0</v>
      </c>
    </row>
    <row r="4" spans="1:9" x14ac:dyDescent="0.3">
      <c r="A4" t="s">
        <v>113</v>
      </c>
    </row>
    <row r="5" spans="1:9" x14ac:dyDescent="0.3">
      <c r="A5" t="s">
        <v>114</v>
      </c>
    </row>
    <row r="6" spans="1:9" x14ac:dyDescent="0.3">
      <c r="A6" s="1" t="s">
        <v>18</v>
      </c>
    </row>
    <row r="7" spans="1:9" x14ac:dyDescent="0.3">
      <c r="B7" s="1" t="s">
        <v>103</v>
      </c>
      <c r="C7" s="163" t="s">
        <v>5</v>
      </c>
      <c r="D7" s="164"/>
      <c r="E7" s="164"/>
      <c r="F7" s="164"/>
      <c r="G7" s="164"/>
      <c r="H7" s="165"/>
    </row>
    <row r="8" spans="1:9" x14ac:dyDescent="0.3">
      <c r="B8" s="6" t="s">
        <v>104</v>
      </c>
      <c r="C8" s="7" t="s">
        <v>88</v>
      </c>
      <c r="D8" s="7" t="s">
        <v>115</v>
      </c>
      <c r="E8" s="7" t="s">
        <v>6</v>
      </c>
      <c r="F8" s="7" t="s">
        <v>7</v>
      </c>
      <c r="G8" s="7" t="s">
        <v>8</v>
      </c>
      <c r="H8" s="7" t="s">
        <v>9</v>
      </c>
    </row>
    <row r="9" spans="1:9" x14ac:dyDescent="0.3">
      <c r="B9" s="6" t="s">
        <v>105</v>
      </c>
      <c r="C9" s="7" t="s">
        <v>106</v>
      </c>
      <c r="D9" s="7" t="s">
        <v>106</v>
      </c>
      <c r="E9" s="7" t="s">
        <v>106</v>
      </c>
      <c r="F9" s="7" t="s">
        <v>106</v>
      </c>
      <c r="G9" s="7" t="s">
        <v>106</v>
      </c>
      <c r="H9" s="7" t="s">
        <v>106</v>
      </c>
    </row>
    <row r="10" spans="1:9" x14ac:dyDescent="0.3">
      <c r="B10" s="7" t="s">
        <v>12</v>
      </c>
      <c r="C10" s="139" t="s">
        <v>17</v>
      </c>
      <c r="D10" s="139"/>
      <c r="E10" s="139" t="s">
        <v>17</v>
      </c>
      <c r="F10" s="139" t="s">
        <v>17</v>
      </c>
      <c r="G10" s="139" t="s">
        <v>17</v>
      </c>
      <c r="H10" s="139" t="s">
        <v>17</v>
      </c>
    </row>
    <row r="11" spans="1:9" x14ac:dyDescent="0.3">
      <c r="B11" s="150" t="s">
        <v>15</v>
      </c>
      <c r="C11" s="151">
        <v>0.84030000000000005</v>
      </c>
      <c r="D11" s="151">
        <v>0.84030000000000005</v>
      </c>
      <c r="E11" s="151">
        <v>0.84030000000000005</v>
      </c>
      <c r="F11" s="151">
        <v>0.84030000000000005</v>
      </c>
      <c r="G11" s="151">
        <v>0.84030000000000005</v>
      </c>
      <c r="H11" s="151">
        <v>0.84030000000000005</v>
      </c>
    </row>
    <row r="12" spans="1:9" x14ac:dyDescent="0.3">
      <c r="B12" s="7" t="s">
        <v>14</v>
      </c>
      <c r="C12" s="149">
        <v>0.91</v>
      </c>
      <c r="D12" s="149">
        <v>0.91</v>
      </c>
      <c r="E12" s="149">
        <v>0.91</v>
      </c>
      <c r="F12" s="149">
        <v>0.85</v>
      </c>
      <c r="G12" s="149">
        <v>1.1100000000000001</v>
      </c>
      <c r="H12" s="149">
        <v>0.91</v>
      </c>
    </row>
    <row r="13" spans="1:9" x14ac:dyDescent="0.3">
      <c r="B13" s="2"/>
      <c r="C13" s="12"/>
      <c r="D13" s="12"/>
      <c r="E13" s="12"/>
      <c r="F13" s="12"/>
      <c r="G13" s="12"/>
      <c r="H13" s="12"/>
    </row>
    <row r="15" spans="1:9" ht="81" customHeight="1" x14ac:dyDescent="0.3">
      <c r="B15" s="166" t="s">
        <v>119</v>
      </c>
      <c r="C15" s="166"/>
      <c r="D15" s="166"/>
      <c r="E15" s="166"/>
      <c r="F15" s="166"/>
      <c r="G15" s="166"/>
      <c r="H15" s="166"/>
      <c r="I15" s="166"/>
    </row>
    <row r="18" spans="2:11" x14ac:dyDescent="0.3">
      <c r="B18" s="135" t="s">
        <v>40</v>
      </c>
      <c r="C18" s="163" t="s">
        <v>85</v>
      </c>
      <c r="D18" s="164"/>
      <c r="E18" s="164"/>
      <c r="F18" s="164"/>
      <c r="G18" s="164"/>
      <c r="H18" s="165"/>
      <c r="I18" s="109"/>
      <c r="J18" s="109"/>
    </row>
    <row r="19" spans="2:11" x14ac:dyDescent="0.3">
      <c r="B19" s="7" t="s">
        <v>70</v>
      </c>
      <c r="C19" s="128" t="s">
        <v>88</v>
      </c>
      <c r="D19" s="128" t="s">
        <v>116</v>
      </c>
      <c r="E19" s="128" t="s">
        <v>6</v>
      </c>
      <c r="F19" s="128" t="s">
        <v>7</v>
      </c>
      <c r="G19" s="128" t="s">
        <v>8</v>
      </c>
      <c r="H19" s="128" t="s">
        <v>9</v>
      </c>
    </row>
    <row r="20" spans="2:11" x14ac:dyDescent="0.3">
      <c r="B20" s="146" t="s">
        <v>71</v>
      </c>
      <c r="C20" s="112">
        <v>210788</v>
      </c>
      <c r="D20" s="112">
        <v>160000</v>
      </c>
      <c r="E20" s="112">
        <v>1215900</v>
      </c>
      <c r="F20" s="112">
        <v>1231000</v>
      </c>
      <c r="G20" s="112">
        <v>750000</v>
      </c>
      <c r="H20" s="112">
        <v>902000</v>
      </c>
      <c r="I20" s="69"/>
    </row>
    <row r="21" spans="2:11" x14ac:dyDescent="0.3">
      <c r="B21" s="146" t="s">
        <v>12</v>
      </c>
      <c r="C21" s="112" t="s">
        <v>117</v>
      </c>
      <c r="D21" s="112" t="s">
        <v>117</v>
      </c>
      <c r="E21" s="112" t="s">
        <v>117</v>
      </c>
      <c r="F21" s="112" t="s">
        <v>117</v>
      </c>
      <c r="G21" s="112" t="s">
        <v>117</v>
      </c>
      <c r="H21" s="112" t="s">
        <v>117</v>
      </c>
      <c r="I21" s="69"/>
    </row>
    <row r="22" spans="2:11" x14ac:dyDescent="0.3">
      <c r="B22" s="150" t="s">
        <v>15</v>
      </c>
      <c r="C22" s="137">
        <f t="shared" ref="C22:H22" si="0">C11*C20</f>
        <v>177125.15640000001</v>
      </c>
      <c r="D22" s="137">
        <f t="shared" si="0"/>
        <v>134448</v>
      </c>
      <c r="E22" s="137">
        <f t="shared" si="0"/>
        <v>1021720.77</v>
      </c>
      <c r="F22" s="137">
        <f t="shared" si="0"/>
        <v>1034409.3</v>
      </c>
      <c r="G22" s="137">
        <f t="shared" si="0"/>
        <v>630225</v>
      </c>
      <c r="H22" s="137">
        <f t="shared" si="0"/>
        <v>757950.60000000009</v>
      </c>
      <c r="I22" s="117">
        <f>SUM(C22:H22)</f>
        <v>3755878.8264000001</v>
      </c>
      <c r="J22" s="152" t="s">
        <v>118</v>
      </c>
      <c r="K22" s="152"/>
    </row>
    <row r="23" spans="2:11" x14ac:dyDescent="0.3">
      <c r="B23" s="7" t="s">
        <v>14</v>
      </c>
      <c r="C23" s="134">
        <f t="shared" ref="C23:H23" si="1">C12*C20</f>
        <v>191817.08000000002</v>
      </c>
      <c r="D23" s="134">
        <f t="shared" si="1"/>
        <v>145600</v>
      </c>
      <c r="E23" s="134">
        <f t="shared" si="1"/>
        <v>1106469</v>
      </c>
      <c r="F23" s="134">
        <f t="shared" si="1"/>
        <v>1046350</v>
      </c>
      <c r="G23" s="134">
        <f t="shared" si="1"/>
        <v>832500.00000000012</v>
      </c>
      <c r="H23" s="134">
        <f t="shared" si="1"/>
        <v>820820</v>
      </c>
      <c r="I23" s="122">
        <f>SUM(D23:H23)</f>
        <v>3951739</v>
      </c>
    </row>
  </sheetData>
  <mergeCells count="3">
    <mergeCell ref="B15:I15"/>
    <mergeCell ref="C7:H7"/>
    <mergeCell ref="C18:H18"/>
  </mergeCells>
  <conditionalFormatting sqref="C22:H23">
    <cfRule type="cellIs" dxfId="9" priority="1" operator="equal">
      <formula>#REF!</formula>
    </cfRule>
  </conditionalFormatting>
  <pageMargins left="0.7" right="0.7" top="0.75" bottom="0.75" header="0.3" footer="0.3"/>
  <pageSetup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241407-25AF-427B-8DC5-160205D57DBF}">
  <dimension ref="A1:K24"/>
  <sheetViews>
    <sheetView workbookViewId="0">
      <selection activeCell="C23" sqref="C23:I24"/>
    </sheetView>
  </sheetViews>
  <sheetFormatPr defaultRowHeight="14.4" x14ac:dyDescent="0.3"/>
  <cols>
    <col min="1" max="1" width="8.6640625" customWidth="1"/>
    <col min="2" max="2" width="38.5546875" customWidth="1"/>
    <col min="3" max="3" width="14.44140625" customWidth="1"/>
    <col min="4" max="4" width="24.88671875" customWidth="1"/>
    <col min="5" max="5" width="12.44140625" bestFit="1" customWidth="1"/>
    <col min="6" max="7" width="11" customWidth="1"/>
    <col min="8" max="8" width="18.33203125" customWidth="1"/>
    <col min="9" max="9" width="16.33203125" customWidth="1"/>
  </cols>
  <sheetData>
    <row r="1" spans="1:9" x14ac:dyDescent="0.3">
      <c r="A1" t="s">
        <v>0</v>
      </c>
    </row>
    <row r="2" spans="1:9" x14ac:dyDescent="0.3">
      <c r="A2" t="s">
        <v>111</v>
      </c>
    </row>
    <row r="3" spans="1:9" x14ac:dyDescent="0.3">
      <c r="A3" t="s">
        <v>112</v>
      </c>
    </row>
    <row r="4" spans="1:9" x14ac:dyDescent="0.3">
      <c r="A4" s="1" t="s">
        <v>18</v>
      </c>
    </row>
    <row r="5" spans="1:9" ht="86.4" x14ac:dyDescent="0.3">
      <c r="B5" s="1" t="s">
        <v>103</v>
      </c>
      <c r="C5" s="163" t="s">
        <v>5</v>
      </c>
      <c r="D5" s="164"/>
      <c r="E5" s="164"/>
      <c r="F5" s="164"/>
      <c r="G5" s="165"/>
      <c r="H5" s="132" t="s">
        <v>10</v>
      </c>
      <c r="I5" s="132" t="s">
        <v>11</v>
      </c>
    </row>
    <row r="6" spans="1:9" x14ac:dyDescent="0.3">
      <c r="B6" s="6" t="s">
        <v>104</v>
      </c>
      <c r="C6" s="7" t="s">
        <v>88</v>
      </c>
      <c r="D6" s="7" t="s">
        <v>6</v>
      </c>
      <c r="E6" s="7" t="s">
        <v>7</v>
      </c>
      <c r="F6" s="7" t="s">
        <v>8</v>
      </c>
      <c r="G6" s="7" t="s">
        <v>9</v>
      </c>
      <c r="H6" s="7" t="s">
        <v>6</v>
      </c>
      <c r="I6" s="7" t="s">
        <v>6</v>
      </c>
    </row>
    <row r="7" spans="1:9" x14ac:dyDescent="0.3">
      <c r="B7" s="6" t="s">
        <v>105</v>
      </c>
      <c r="C7" s="7" t="s">
        <v>106</v>
      </c>
      <c r="D7" s="7" t="s">
        <v>106</v>
      </c>
      <c r="E7" s="7" t="s">
        <v>106</v>
      </c>
      <c r="F7" s="7" t="s">
        <v>106</v>
      </c>
      <c r="G7" s="7" t="s">
        <v>106</v>
      </c>
      <c r="H7" s="7" t="s">
        <v>106</v>
      </c>
      <c r="I7" s="7" t="s">
        <v>106</v>
      </c>
    </row>
    <row r="8" spans="1:9" hidden="1" x14ac:dyDescent="0.3">
      <c r="B8" s="139" t="s">
        <v>12</v>
      </c>
      <c r="C8" s="139" t="s">
        <v>17</v>
      </c>
      <c r="D8" s="139" t="s">
        <v>17</v>
      </c>
      <c r="E8" s="139" t="s">
        <v>17</v>
      </c>
      <c r="F8" s="139" t="s">
        <v>17</v>
      </c>
      <c r="G8" s="139" t="s">
        <v>17</v>
      </c>
      <c r="H8" s="139" t="s">
        <v>17</v>
      </c>
      <c r="I8" s="139" t="s">
        <v>17</v>
      </c>
    </row>
    <row r="9" spans="1:9" hidden="1" x14ac:dyDescent="0.3">
      <c r="B9" s="139" t="s">
        <v>14</v>
      </c>
      <c r="C9" s="145">
        <v>0</v>
      </c>
      <c r="D9" s="145">
        <v>0.91</v>
      </c>
      <c r="E9" s="145">
        <v>0.86</v>
      </c>
      <c r="F9" s="145">
        <v>1.02</v>
      </c>
      <c r="G9" s="145">
        <v>0.91</v>
      </c>
      <c r="H9" s="145">
        <v>1.18</v>
      </c>
      <c r="I9" s="145">
        <v>1.1599999999999999</v>
      </c>
    </row>
    <row r="10" spans="1:9" x14ac:dyDescent="0.3">
      <c r="B10" s="147" t="s">
        <v>15</v>
      </c>
      <c r="C10" s="143">
        <v>0.89329999999999998</v>
      </c>
      <c r="D10" s="143">
        <v>0.89329999999999998</v>
      </c>
      <c r="E10" s="143">
        <v>0.89329999999999998</v>
      </c>
      <c r="F10" s="143">
        <v>0.89329999999999998</v>
      </c>
      <c r="G10" s="143">
        <v>0.89329999999999998</v>
      </c>
      <c r="H10" s="143">
        <v>1.2192000000000001</v>
      </c>
      <c r="I10" s="143">
        <v>1.125</v>
      </c>
    </row>
    <row r="11" spans="1:9" x14ac:dyDescent="0.3">
      <c r="B11" s="2"/>
      <c r="C11" s="12"/>
      <c r="D11" s="12"/>
      <c r="E11" s="12"/>
      <c r="F11" s="12"/>
      <c r="G11" s="12"/>
      <c r="H11" s="12"/>
      <c r="I11" s="12"/>
    </row>
    <row r="12" spans="1:9" hidden="1" x14ac:dyDescent="0.3">
      <c r="B12" s="2"/>
      <c r="C12" s="12"/>
      <c r="D12" s="12"/>
      <c r="E12" s="12"/>
      <c r="F12" s="12"/>
      <c r="G12" s="12"/>
      <c r="H12" s="12"/>
      <c r="I12" s="12"/>
    </row>
    <row r="13" spans="1:9" hidden="1" x14ac:dyDescent="0.3"/>
    <row r="14" spans="1:9" hidden="1" x14ac:dyDescent="0.3"/>
    <row r="15" spans="1:9" hidden="1" x14ac:dyDescent="0.3">
      <c r="B15" s="127" t="s">
        <v>97</v>
      </c>
    </row>
    <row r="17" spans="2:11" ht="81" customHeight="1" x14ac:dyDescent="0.3">
      <c r="B17" s="166" t="s">
        <v>96</v>
      </c>
      <c r="C17" s="166"/>
      <c r="D17" s="166"/>
      <c r="E17" s="166"/>
      <c r="F17" s="166"/>
      <c r="G17" s="166"/>
      <c r="H17" s="166"/>
      <c r="I17" s="166"/>
      <c r="J17" s="166"/>
    </row>
    <row r="20" spans="2:11" ht="86.4" x14ac:dyDescent="0.3">
      <c r="B20" s="135" t="s">
        <v>40</v>
      </c>
      <c r="C20" s="163" t="s">
        <v>85</v>
      </c>
      <c r="D20" s="164"/>
      <c r="E20" s="164"/>
      <c r="F20" s="164"/>
      <c r="G20" s="165"/>
      <c r="H20" s="132" t="s">
        <v>10</v>
      </c>
      <c r="I20" s="133" t="s">
        <v>11</v>
      </c>
      <c r="J20" s="109"/>
      <c r="K20" s="109"/>
    </row>
    <row r="21" spans="2:11" x14ac:dyDescent="0.3">
      <c r="B21" s="7" t="s">
        <v>70</v>
      </c>
      <c r="C21" s="128" t="s">
        <v>88</v>
      </c>
      <c r="D21" s="128" t="s">
        <v>6</v>
      </c>
      <c r="E21" s="128" t="s">
        <v>7</v>
      </c>
      <c r="F21" s="128" t="s">
        <v>8</v>
      </c>
      <c r="G21" s="128" t="s">
        <v>9</v>
      </c>
      <c r="H21" s="128" t="s">
        <v>6</v>
      </c>
      <c r="I21" s="128" t="s">
        <v>6</v>
      </c>
    </row>
    <row r="22" spans="2:11" x14ac:dyDescent="0.3">
      <c r="B22" s="146" t="s">
        <v>71</v>
      </c>
      <c r="C22" s="112">
        <v>340000</v>
      </c>
      <c r="D22" s="112">
        <v>1235900</v>
      </c>
      <c r="E22" s="112">
        <v>1231000</v>
      </c>
      <c r="F22" s="112">
        <v>750000</v>
      </c>
      <c r="G22" s="112">
        <v>990000</v>
      </c>
      <c r="H22" s="112">
        <v>150000</v>
      </c>
      <c r="I22" s="136">
        <v>150000</v>
      </c>
      <c r="J22" s="69"/>
    </row>
    <row r="23" spans="2:11" x14ac:dyDescent="0.3">
      <c r="B23" s="139" t="s">
        <v>14</v>
      </c>
      <c r="C23" s="134">
        <f>C9*C22</f>
        <v>0</v>
      </c>
      <c r="D23" s="134">
        <f t="shared" ref="D23:I23" si="0">D9*D22</f>
        <v>1124669</v>
      </c>
      <c r="E23" s="134">
        <f t="shared" si="0"/>
        <v>1058660</v>
      </c>
      <c r="F23" s="134">
        <f t="shared" si="0"/>
        <v>765000</v>
      </c>
      <c r="G23" s="134">
        <f t="shared" si="0"/>
        <v>900900</v>
      </c>
      <c r="H23" s="134">
        <f t="shared" si="0"/>
        <v>177000</v>
      </c>
      <c r="I23" s="134">
        <f t="shared" si="0"/>
        <v>174000</v>
      </c>
      <c r="J23" s="122"/>
    </row>
    <row r="24" spans="2:11" x14ac:dyDescent="0.3">
      <c r="B24" s="147" t="s">
        <v>15</v>
      </c>
      <c r="C24" s="137">
        <f>C10*C22</f>
        <v>303722</v>
      </c>
      <c r="D24" s="137">
        <f t="shared" ref="D24:I24" si="1">D10*D22</f>
        <v>1104029.47</v>
      </c>
      <c r="E24" s="137">
        <f t="shared" si="1"/>
        <v>1099652.3</v>
      </c>
      <c r="F24" s="137">
        <f t="shared" si="1"/>
        <v>669975</v>
      </c>
      <c r="G24" s="137">
        <f t="shared" si="1"/>
        <v>884367</v>
      </c>
      <c r="H24" s="137">
        <f t="shared" si="1"/>
        <v>182880</v>
      </c>
      <c r="I24" s="137">
        <f t="shared" si="1"/>
        <v>168750</v>
      </c>
      <c r="J24" s="122"/>
    </row>
  </sheetData>
  <mergeCells count="3">
    <mergeCell ref="C5:G5"/>
    <mergeCell ref="B17:J17"/>
    <mergeCell ref="C20:G20"/>
  </mergeCells>
  <conditionalFormatting sqref="C23:I24">
    <cfRule type="cellIs" dxfId="8" priority="1" operator="equal">
      <formula>#REF!</formula>
    </cfRule>
  </conditionalFormatting>
  <pageMargins left="0.7" right="0.7" top="0.75" bottom="0.75" header="0.3" footer="0.3"/>
  <pageSetup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26"/>
  <sheetViews>
    <sheetView workbookViewId="0">
      <selection activeCell="D4" sqref="D4"/>
    </sheetView>
  </sheetViews>
  <sheetFormatPr defaultRowHeight="14.4" x14ac:dyDescent="0.3"/>
  <cols>
    <col min="1" max="1" width="8.6640625" customWidth="1"/>
    <col min="2" max="2" width="38.5546875" customWidth="1"/>
    <col min="3" max="3" width="14.44140625" customWidth="1"/>
    <col min="4" max="4" width="13.109375" customWidth="1"/>
    <col min="5" max="5" width="24.88671875" customWidth="1"/>
    <col min="6" max="6" width="11" bestFit="1" customWidth="1"/>
    <col min="7" max="9" width="18.33203125" customWidth="1"/>
    <col min="10" max="10" width="16.33203125" customWidth="1"/>
  </cols>
  <sheetData>
    <row r="1" spans="1:10" x14ac:dyDescent="0.3">
      <c r="A1" t="s">
        <v>0</v>
      </c>
    </row>
    <row r="2" spans="1:10" x14ac:dyDescent="0.3">
      <c r="A2" t="s">
        <v>98</v>
      </c>
    </row>
    <row r="3" spans="1:10" x14ac:dyDescent="0.3">
      <c r="A3" t="s">
        <v>99</v>
      </c>
    </row>
    <row r="4" spans="1:10" x14ac:dyDescent="0.3">
      <c r="A4" t="s">
        <v>100</v>
      </c>
    </row>
    <row r="5" spans="1:10" x14ac:dyDescent="0.3">
      <c r="A5" t="s">
        <v>101</v>
      </c>
    </row>
    <row r="6" spans="1:10" x14ac:dyDescent="0.3">
      <c r="A6" s="1" t="s">
        <v>18</v>
      </c>
    </row>
    <row r="7" spans="1:10" ht="86.4" x14ac:dyDescent="0.3">
      <c r="B7" s="1" t="s">
        <v>103</v>
      </c>
      <c r="C7" s="167" t="s">
        <v>5</v>
      </c>
      <c r="D7" s="167"/>
      <c r="E7" s="167"/>
      <c r="F7" s="167"/>
      <c r="G7" s="132" t="s">
        <v>102</v>
      </c>
      <c r="H7" s="168" t="s">
        <v>10</v>
      </c>
      <c r="I7" s="169"/>
      <c r="J7" s="132" t="s">
        <v>11</v>
      </c>
    </row>
    <row r="8" spans="1:10" x14ac:dyDescent="0.3">
      <c r="B8" s="6" t="s">
        <v>104</v>
      </c>
      <c r="C8" s="7" t="s">
        <v>6</v>
      </c>
      <c r="D8" s="7" t="s">
        <v>7</v>
      </c>
      <c r="E8" s="7" t="s">
        <v>8</v>
      </c>
      <c r="F8" s="7" t="s">
        <v>9</v>
      </c>
      <c r="G8" s="7" t="s">
        <v>8</v>
      </c>
      <c r="H8" s="7" t="s">
        <v>8</v>
      </c>
      <c r="I8" s="7" t="s">
        <v>6</v>
      </c>
      <c r="J8" s="7" t="s">
        <v>6</v>
      </c>
    </row>
    <row r="9" spans="1:10" x14ac:dyDescent="0.3">
      <c r="B9" s="6" t="s">
        <v>105</v>
      </c>
      <c r="C9" s="7" t="s">
        <v>106</v>
      </c>
      <c r="D9" s="7" t="s">
        <v>106</v>
      </c>
      <c r="E9" s="7" t="s">
        <v>106</v>
      </c>
      <c r="F9" s="7" t="s">
        <v>106</v>
      </c>
      <c r="G9" s="7" t="s">
        <v>106</v>
      </c>
      <c r="H9" s="7" t="s">
        <v>106</v>
      </c>
      <c r="I9" s="7" t="s">
        <v>106</v>
      </c>
      <c r="J9" s="7" t="s">
        <v>106</v>
      </c>
    </row>
    <row r="10" spans="1:10" x14ac:dyDescent="0.3">
      <c r="B10" s="7" t="s">
        <v>12</v>
      </c>
      <c r="C10" s="139" t="s">
        <v>17</v>
      </c>
      <c r="D10" s="139" t="s">
        <v>17</v>
      </c>
      <c r="E10" s="139" t="s">
        <v>17</v>
      </c>
      <c r="F10" s="139" t="s">
        <v>17</v>
      </c>
      <c r="G10" s="139" t="s">
        <v>17</v>
      </c>
      <c r="H10" s="139" t="s">
        <v>17</v>
      </c>
      <c r="I10" s="139" t="s">
        <v>17</v>
      </c>
      <c r="J10" s="139" t="s">
        <v>17</v>
      </c>
    </row>
    <row r="11" spans="1:10" x14ac:dyDescent="0.3">
      <c r="B11" s="142" t="s">
        <v>15</v>
      </c>
      <c r="C11" s="143">
        <v>0.86680000000000001</v>
      </c>
      <c r="D11" s="143">
        <v>0.86680000000000001</v>
      </c>
      <c r="E11" s="143">
        <v>0.86680000000000001</v>
      </c>
      <c r="F11" s="143">
        <v>0.86680000000000001</v>
      </c>
      <c r="G11" s="143">
        <v>1.1393</v>
      </c>
      <c r="H11" s="143">
        <v>1.125</v>
      </c>
      <c r="I11" s="143">
        <v>1.0535000000000001</v>
      </c>
      <c r="J11" s="143">
        <v>1.2192000000000001</v>
      </c>
    </row>
    <row r="12" spans="1:10" x14ac:dyDescent="0.3">
      <c r="B12" s="144" t="s">
        <v>14</v>
      </c>
      <c r="C12" s="145">
        <v>1.0900000000000001</v>
      </c>
      <c r="D12" s="145">
        <v>1.0900000000000001</v>
      </c>
      <c r="E12" s="145">
        <v>1.17</v>
      </c>
      <c r="F12" s="145">
        <v>1.0900000000000001</v>
      </c>
      <c r="G12" s="145">
        <v>0</v>
      </c>
      <c r="H12" s="145">
        <v>1.1599999999999999</v>
      </c>
      <c r="I12" s="145">
        <v>1.25</v>
      </c>
      <c r="J12" s="145">
        <v>1.18</v>
      </c>
    </row>
    <row r="13" spans="1:10" x14ac:dyDescent="0.3">
      <c r="B13" s="2"/>
      <c r="C13" s="12"/>
      <c r="D13" s="12"/>
      <c r="E13" s="12"/>
      <c r="F13" s="12"/>
      <c r="G13" s="12"/>
      <c r="H13" s="12"/>
      <c r="I13" s="12"/>
      <c r="J13" s="12"/>
    </row>
    <row r="14" spans="1:10" hidden="1" x14ac:dyDescent="0.3">
      <c r="B14" s="2"/>
      <c r="C14" s="12"/>
      <c r="D14" s="12"/>
      <c r="E14" s="12"/>
      <c r="F14" s="12"/>
      <c r="G14" s="12"/>
      <c r="H14" s="12"/>
      <c r="I14" s="12"/>
      <c r="J14" s="12"/>
    </row>
    <row r="15" spans="1:10" hidden="1" x14ac:dyDescent="0.3"/>
    <row r="16" spans="1:10" hidden="1" x14ac:dyDescent="0.3"/>
    <row r="17" spans="2:12" hidden="1" x14ac:dyDescent="0.3">
      <c r="B17" s="127" t="s">
        <v>97</v>
      </c>
    </row>
    <row r="19" spans="2:12" ht="81" customHeight="1" x14ac:dyDescent="0.3">
      <c r="B19" s="166" t="s">
        <v>96</v>
      </c>
      <c r="C19" s="166"/>
      <c r="D19" s="166"/>
      <c r="E19" s="166"/>
      <c r="F19" s="166"/>
      <c r="G19" s="166"/>
      <c r="H19" s="166"/>
      <c r="I19" s="166"/>
      <c r="J19" s="166"/>
      <c r="K19" s="166"/>
    </row>
    <row r="22" spans="2:12" ht="43.8" customHeight="1" x14ac:dyDescent="0.3">
      <c r="B22" s="135" t="s">
        <v>40</v>
      </c>
      <c r="C22" s="163" t="s">
        <v>85</v>
      </c>
      <c r="D22" s="164"/>
      <c r="E22" s="164"/>
      <c r="F22" s="165"/>
      <c r="G22" s="132" t="s">
        <v>102</v>
      </c>
      <c r="H22" s="168" t="s">
        <v>86</v>
      </c>
      <c r="I22" s="169"/>
      <c r="J22" s="133" t="s">
        <v>87</v>
      </c>
      <c r="K22" s="109"/>
      <c r="L22" s="109"/>
    </row>
    <row r="23" spans="2:12" x14ac:dyDescent="0.3">
      <c r="B23" s="1" t="s">
        <v>70</v>
      </c>
      <c r="C23" s="128" t="s">
        <v>6</v>
      </c>
      <c r="D23" s="128" t="s">
        <v>7</v>
      </c>
      <c r="E23" s="128" t="s">
        <v>8</v>
      </c>
      <c r="F23" s="128" t="s">
        <v>9</v>
      </c>
      <c r="G23" s="128" t="s">
        <v>8</v>
      </c>
      <c r="H23" s="128" t="s">
        <v>8</v>
      </c>
      <c r="I23" s="128" t="s">
        <v>6</v>
      </c>
      <c r="J23" s="128" t="s">
        <v>6</v>
      </c>
    </row>
    <row r="24" spans="2:12" x14ac:dyDescent="0.3">
      <c r="B24" s="129" t="s">
        <v>71</v>
      </c>
      <c r="C24" s="112">
        <v>2235900</v>
      </c>
      <c r="D24" s="112">
        <v>1228000</v>
      </c>
      <c r="E24" s="112">
        <v>20000</v>
      </c>
      <c r="F24" s="112">
        <v>790000</v>
      </c>
      <c r="G24" s="112">
        <v>1680000</v>
      </c>
      <c r="H24" s="112">
        <v>1680000</v>
      </c>
      <c r="I24" s="112">
        <v>150000</v>
      </c>
      <c r="J24" s="136">
        <v>150000</v>
      </c>
      <c r="K24" s="69"/>
    </row>
    <row r="25" spans="2:12" x14ac:dyDescent="0.3">
      <c r="B25" s="130" t="s">
        <v>19</v>
      </c>
      <c r="C25" s="137">
        <f>C11*C24</f>
        <v>1938078.12</v>
      </c>
      <c r="D25" s="137">
        <f t="shared" ref="D25:J25" si="0">D11*D24</f>
        <v>1064430.3999999999</v>
      </c>
      <c r="E25" s="137">
        <f t="shared" si="0"/>
        <v>17336</v>
      </c>
      <c r="F25" s="137">
        <f t="shared" si="0"/>
        <v>684772</v>
      </c>
      <c r="G25" s="137">
        <f t="shared" si="0"/>
        <v>1914024</v>
      </c>
      <c r="H25" s="137">
        <f t="shared" si="0"/>
        <v>1890000</v>
      </c>
      <c r="I25" s="137">
        <f t="shared" si="0"/>
        <v>158025.00000000003</v>
      </c>
      <c r="J25" s="137">
        <f t="shared" si="0"/>
        <v>182880</v>
      </c>
      <c r="K25" s="122"/>
    </row>
    <row r="26" spans="2:12" x14ac:dyDescent="0.3">
      <c r="B26" s="131" t="s">
        <v>14</v>
      </c>
      <c r="C26" s="134">
        <f>C12*C24</f>
        <v>2437131</v>
      </c>
      <c r="D26" s="134">
        <f t="shared" ref="D26:J26" si="1">D12*D24</f>
        <v>1338520</v>
      </c>
      <c r="E26" s="134">
        <f t="shared" si="1"/>
        <v>23400</v>
      </c>
      <c r="F26" s="134">
        <f t="shared" si="1"/>
        <v>861100.00000000012</v>
      </c>
      <c r="G26" s="134" t="s">
        <v>17</v>
      </c>
      <c r="H26" s="134">
        <f t="shared" si="1"/>
        <v>1948799.9999999998</v>
      </c>
      <c r="I26" s="134">
        <f t="shared" si="1"/>
        <v>187500</v>
      </c>
      <c r="J26" s="134">
        <f t="shared" si="1"/>
        <v>177000</v>
      </c>
      <c r="K26" s="122"/>
    </row>
  </sheetData>
  <mergeCells count="5">
    <mergeCell ref="C7:F7"/>
    <mergeCell ref="B19:K19"/>
    <mergeCell ref="H7:I7"/>
    <mergeCell ref="H22:I22"/>
    <mergeCell ref="C22:F22"/>
  </mergeCells>
  <conditionalFormatting sqref="C25:J26">
    <cfRule type="cellIs" dxfId="7" priority="1" operator="equal">
      <formula>#REF!</formula>
    </cfRule>
  </conditionalFormatting>
  <pageMargins left="0.7" right="0.7" top="0.75" bottom="0.75" header="0.3" footer="0.3"/>
  <pageSetup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8E7364-0F7B-406E-B144-76F5E8392B36}">
  <dimension ref="A1:I18"/>
  <sheetViews>
    <sheetView workbookViewId="0">
      <selection activeCell="A19" sqref="A19:XFD19"/>
    </sheetView>
  </sheetViews>
  <sheetFormatPr defaultRowHeight="14.4" x14ac:dyDescent="0.3"/>
  <cols>
    <col min="2" max="2" width="36.88671875" customWidth="1"/>
    <col min="3" max="3" width="14.5546875" customWidth="1"/>
    <col min="4" max="4" width="12.88671875" customWidth="1"/>
    <col min="5" max="5" width="15.5546875" customWidth="1"/>
    <col min="6" max="6" width="24.44140625" customWidth="1"/>
    <col min="7" max="7" width="12.33203125" customWidth="1"/>
    <col min="8" max="8" width="16.44140625" customWidth="1"/>
  </cols>
  <sheetData>
    <row r="1" spans="1:8" x14ac:dyDescent="0.3">
      <c r="A1" t="s">
        <v>0</v>
      </c>
    </row>
    <row r="2" spans="1:8" x14ac:dyDescent="0.3">
      <c r="A2" t="s">
        <v>1</v>
      </c>
    </row>
    <row r="3" spans="1:8" x14ac:dyDescent="0.3">
      <c r="A3" t="s">
        <v>2</v>
      </c>
    </row>
    <row r="4" spans="1:8" x14ac:dyDescent="0.3">
      <c r="A4" t="s">
        <v>3</v>
      </c>
    </row>
    <row r="5" spans="1:8" x14ac:dyDescent="0.3">
      <c r="A5" t="s">
        <v>4</v>
      </c>
    </row>
    <row r="7" spans="1:8" ht="129.6" x14ac:dyDescent="0.3">
      <c r="B7" s="1"/>
      <c r="C7" s="170" t="s">
        <v>5</v>
      </c>
      <c r="D7" s="170"/>
      <c r="E7" s="170"/>
      <c r="F7" s="170"/>
      <c r="G7" s="6" t="s">
        <v>10</v>
      </c>
      <c r="H7" s="6" t="s">
        <v>11</v>
      </c>
    </row>
    <row r="8" spans="1:8" x14ac:dyDescent="0.3">
      <c r="B8" s="2"/>
      <c r="C8" s="7" t="s">
        <v>6</v>
      </c>
      <c r="D8" s="7" t="s">
        <v>7</v>
      </c>
      <c r="E8" s="7" t="s">
        <v>8</v>
      </c>
      <c r="F8" s="7" t="s">
        <v>9</v>
      </c>
      <c r="G8" s="7" t="s">
        <v>6</v>
      </c>
      <c r="H8" s="7" t="s">
        <v>6</v>
      </c>
    </row>
    <row r="9" spans="1:8" x14ac:dyDescent="0.3">
      <c r="B9" s="2" t="s">
        <v>12</v>
      </c>
      <c r="C9" t="s">
        <v>17</v>
      </c>
      <c r="D9" t="s">
        <v>17</v>
      </c>
      <c r="E9" t="s">
        <v>17</v>
      </c>
      <c r="F9" t="s">
        <v>17</v>
      </c>
      <c r="G9" t="s">
        <v>17</v>
      </c>
      <c r="H9" t="s">
        <v>17</v>
      </c>
    </row>
    <row r="10" spans="1:8" x14ac:dyDescent="0.3">
      <c r="B10" s="2" t="s">
        <v>13</v>
      </c>
      <c r="C10" t="s">
        <v>17</v>
      </c>
      <c r="D10" t="s">
        <v>17</v>
      </c>
      <c r="E10" t="s">
        <v>17</v>
      </c>
      <c r="F10" t="s">
        <v>17</v>
      </c>
      <c r="G10" t="s">
        <v>17</v>
      </c>
      <c r="H10" t="s">
        <v>17</v>
      </c>
    </row>
    <row r="11" spans="1:8" x14ac:dyDescent="0.3">
      <c r="B11" s="2" t="s">
        <v>14</v>
      </c>
      <c r="C11" s="11">
        <v>0.73799999999999999</v>
      </c>
      <c r="D11" s="11">
        <v>0.67500000000000004</v>
      </c>
      <c r="E11" s="11">
        <v>0.82699999999999996</v>
      </c>
      <c r="F11" s="11">
        <v>0.73799999999999999</v>
      </c>
      <c r="G11" s="12">
        <v>1.1383000000000001</v>
      </c>
      <c r="H11" s="11">
        <v>1.161</v>
      </c>
    </row>
    <row r="12" spans="1:8" x14ac:dyDescent="0.3">
      <c r="B12" s="2" t="s">
        <v>15</v>
      </c>
      <c r="C12" s="12">
        <v>0.8397</v>
      </c>
      <c r="D12" s="12">
        <v>0.8397</v>
      </c>
      <c r="E12" s="12">
        <v>0.8397</v>
      </c>
      <c r="F12" s="12">
        <v>0.8397</v>
      </c>
      <c r="G12" s="11">
        <v>1.0686</v>
      </c>
      <c r="H12" s="12">
        <v>1.2548999999999999</v>
      </c>
    </row>
    <row r="13" spans="1:8" x14ac:dyDescent="0.3">
      <c r="B13" s="2" t="s">
        <v>16</v>
      </c>
      <c r="C13" s="12">
        <v>1.48</v>
      </c>
      <c r="D13" s="12">
        <v>1.52</v>
      </c>
      <c r="E13" s="12">
        <v>1.43</v>
      </c>
      <c r="F13" s="12">
        <v>1.44</v>
      </c>
      <c r="G13" s="12">
        <v>0</v>
      </c>
      <c r="H13" s="12">
        <v>0</v>
      </c>
    </row>
    <row r="16" spans="1:8" x14ac:dyDescent="0.3">
      <c r="B16" s="127" t="s">
        <v>97</v>
      </c>
    </row>
    <row r="18" spans="2:9" ht="88.2" customHeight="1" x14ac:dyDescent="0.3">
      <c r="B18" s="166" t="s">
        <v>96</v>
      </c>
      <c r="C18" s="166"/>
      <c r="D18" s="166"/>
      <c r="E18" s="166"/>
      <c r="F18" s="166"/>
      <c r="G18" s="166"/>
      <c r="H18" s="166"/>
      <c r="I18" s="166"/>
    </row>
  </sheetData>
  <mergeCells count="2">
    <mergeCell ref="C7:F7"/>
    <mergeCell ref="B18:I18"/>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E7DDF9-D4EA-41C8-AD28-45D33BB33649}">
  <sheetPr>
    <pageSetUpPr fitToPage="1"/>
  </sheetPr>
  <dimension ref="A1:K30"/>
  <sheetViews>
    <sheetView topLeftCell="A16" workbookViewId="0">
      <selection activeCell="H19" sqref="H19"/>
    </sheetView>
  </sheetViews>
  <sheetFormatPr defaultColWidth="9.109375" defaultRowHeight="14.4" x14ac:dyDescent="0.3"/>
  <cols>
    <col min="1" max="1" width="33.109375" customWidth="1"/>
    <col min="2" max="6" width="15.6640625" customWidth="1"/>
    <col min="7" max="7" width="16.44140625" customWidth="1"/>
    <col min="8" max="8" width="16.33203125" customWidth="1"/>
    <col min="9" max="9" width="15.109375" customWidth="1"/>
    <col min="10" max="10" width="15.5546875" customWidth="1"/>
    <col min="11" max="11" width="17.44140625" bestFit="1" customWidth="1"/>
  </cols>
  <sheetData>
    <row r="1" spans="1:8" ht="18" x14ac:dyDescent="0.35">
      <c r="A1" s="16" t="s">
        <v>39</v>
      </c>
    </row>
    <row r="2" spans="1:8" ht="15.6" x14ac:dyDescent="0.3">
      <c r="A2" s="98" t="s">
        <v>81</v>
      </c>
      <c r="B2" s="1" t="s">
        <v>107</v>
      </c>
    </row>
    <row r="3" spans="1:8" ht="15.6" x14ac:dyDescent="0.3">
      <c r="A3" s="98" t="s">
        <v>82</v>
      </c>
      <c r="B3" s="1" t="s">
        <v>108</v>
      </c>
    </row>
    <row r="4" spans="1:8" ht="15.6" x14ac:dyDescent="0.3">
      <c r="A4" s="98" t="s">
        <v>83</v>
      </c>
      <c r="B4" s="1" t="s">
        <v>109</v>
      </c>
    </row>
    <row r="5" spans="1:8" ht="15.6" x14ac:dyDescent="0.3">
      <c r="A5" s="98" t="s">
        <v>84</v>
      </c>
      <c r="B5" s="1" t="s">
        <v>110</v>
      </c>
    </row>
    <row r="6" spans="1:8" s="1" customFormat="1" x14ac:dyDescent="0.3"/>
    <row r="7" spans="1:8" ht="46.5" customHeight="1" thickBot="1" x14ac:dyDescent="0.35">
      <c r="A7" s="1"/>
      <c r="B7" s="171" t="s">
        <v>85</v>
      </c>
      <c r="C7" s="172"/>
      <c r="D7" s="172"/>
      <c r="E7" s="172"/>
      <c r="F7" s="173"/>
      <c r="G7" s="41" t="s">
        <v>86</v>
      </c>
      <c r="H7" s="41" t="s">
        <v>87</v>
      </c>
    </row>
    <row r="8" spans="1:8" x14ac:dyDescent="0.3">
      <c r="A8" s="7" t="s">
        <v>49</v>
      </c>
      <c r="B8" s="42" t="s">
        <v>88</v>
      </c>
      <c r="C8" s="43" t="s">
        <v>6</v>
      </c>
      <c r="D8" s="43" t="s">
        <v>7</v>
      </c>
      <c r="E8" s="43" t="s">
        <v>8</v>
      </c>
      <c r="F8" s="44" t="s">
        <v>9</v>
      </c>
      <c r="G8" s="45" t="s">
        <v>6</v>
      </c>
      <c r="H8" s="46" t="s">
        <v>6</v>
      </c>
    </row>
    <row r="9" spans="1:8" ht="30" customHeight="1" x14ac:dyDescent="0.3">
      <c r="A9" s="99" t="s">
        <v>19</v>
      </c>
      <c r="B9" s="100">
        <v>0.77170000000000005</v>
      </c>
      <c r="C9" s="100">
        <v>0.76170000000000004</v>
      </c>
      <c r="D9" s="100">
        <v>0.74180000000000001</v>
      </c>
      <c r="E9" s="100">
        <v>0.78380000000000005</v>
      </c>
      <c r="F9" s="101">
        <v>0.77170000000000005</v>
      </c>
      <c r="G9" s="102">
        <v>0.80840000000000001</v>
      </c>
      <c r="H9" s="103">
        <v>0.88639999999999997</v>
      </c>
    </row>
    <row r="10" spans="1:8" ht="30" customHeight="1" x14ac:dyDescent="0.3">
      <c r="A10" s="47" t="s">
        <v>14</v>
      </c>
      <c r="B10" s="52">
        <v>1.0152000000000001</v>
      </c>
      <c r="C10" s="52">
        <v>1.0152000000000001</v>
      </c>
      <c r="D10" s="52">
        <v>1.0152000000000001</v>
      </c>
      <c r="E10" s="52">
        <v>1.0152000000000001</v>
      </c>
      <c r="F10" s="53">
        <v>1.0152000000000001</v>
      </c>
      <c r="G10" s="54">
        <v>1.4979</v>
      </c>
      <c r="H10" s="55">
        <v>1.5716000000000001</v>
      </c>
    </row>
    <row r="11" spans="1:8" ht="30" customHeight="1" x14ac:dyDescent="0.3">
      <c r="A11" s="104" t="s">
        <v>56</v>
      </c>
      <c r="B11" s="105" t="s">
        <v>17</v>
      </c>
      <c r="C11" s="105" t="s">
        <v>17</v>
      </c>
      <c r="D11" s="105" t="s">
        <v>17</v>
      </c>
      <c r="E11" s="105" t="s">
        <v>17</v>
      </c>
      <c r="F11" s="106" t="s">
        <v>17</v>
      </c>
      <c r="G11" s="107" t="s">
        <v>17</v>
      </c>
      <c r="H11" s="107" t="s">
        <v>17</v>
      </c>
    </row>
    <row r="12" spans="1:8" x14ac:dyDescent="0.3">
      <c r="A12" s="61"/>
      <c r="B12" s="62"/>
      <c r="C12" s="62"/>
      <c r="D12" s="62"/>
      <c r="E12" s="62"/>
      <c r="F12" s="62"/>
      <c r="G12" s="62"/>
      <c r="H12" s="62"/>
    </row>
    <row r="13" spans="1:8" x14ac:dyDescent="0.3">
      <c r="A13" s="108" t="s">
        <v>66</v>
      </c>
    </row>
    <row r="14" spans="1:8" x14ac:dyDescent="0.3">
      <c r="A14" s="108"/>
    </row>
    <row r="15" spans="1:8" ht="78" customHeight="1" x14ac:dyDescent="0.3">
      <c r="A15" s="166" t="s">
        <v>89</v>
      </c>
      <c r="B15" s="166"/>
      <c r="C15" s="166"/>
      <c r="D15" s="166"/>
      <c r="E15" s="166"/>
      <c r="F15" s="166"/>
      <c r="G15" s="166"/>
      <c r="H15" s="166"/>
    </row>
    <row r="16" spans="1:8" x14ac:dyDescent="0.3">
      <c r="A16" s="108"/>
    </row>
    <row r="17" spans="1:11" ht="48.75" customHeight="1" thickBot="1" x14ac:dyDescent="0.35">
      <c r="A17" s="64" t="s">
        <v>40</v>
      </c>
      <c r="B17" s="171" t="s">
        <v>85</v>
      </c>
      <c r="C17" s="172"/>
      <c r="D17" s="172"/>
      <c r="E17" s="172"/>
      <c r="F17" s="173"/>
      <c r="G17" s="41" t="s">
        <v>86</v>
      </c>
      <c r="H17" s="41" t="s">
        <v>87</v>
      </c>
      <c r="I17" s="109" t="s">
        <v>90</v>
      </c>
      <c r="J17" s="109"/>
    </row>
    <row r="18" spans="1:11" x14ac:dyDescent="0.3">
      <c r="A18" s="1" t="s">
        <v>70</v>
      </c>
      <c r="B18" s="42" t="s">
        <v>88</v>
      </c>
      <c r="C18" s="43" t="s">
        <v>6</v>
      </c>
      <c r="D18" s="43" t="s">
        <v>7</v>
      </c>
      <c r="E18" s="43" t="s">
        <v>8</v>
      </c>
      <c r="F18" s="44" t="s">
        <v>9</v>
      </c>
      <c r="G18" s="45" t="s">
        <v>6</v>
      </c>
      <c r="H18" s="46" t="s">
        <v>6</v>
      </c>
    </row>
    <row r="19" spans="1:11" x14ac:dyDescent="0.3">
      <c r="A19" s="65" t="s">
        <v>71</v>
      </c>
      <c r="B19" s="110">
        <v>100000</v>
      </c>
      <c r="C19" s="111">
        <f>976500+450000</f>
        <v>1426500</v>
      </c>
      <c r="D19" s="111">
        <f>1242000+23000</f>
        <v>1265000</v>
      </c>
      <c r="E19" s="111">
        <v>18000</v>
      </c>
      <c r="F19" s="111">
        <v>521000</v>
      </c>
      <c r="G19" s="110">
        <v>100000</v>
      </c>
      <c r="H19" s="112">
        <v>100000</v>
      </c>
      <c r="I19" s="69">
        <f>SUM(B19:F19)</f>
        <v>3330500</v>
      </c>
      <c r="J19" s="69"/>
    </row>
    <row r="20" spans="1:11" x14ac:dyDescent="0.3">
      <c r="A20" s="99" t="s">
        <v>19</v>
      </c>
      <c r="B20" s="113">
        <f t="shared" ref="B20:H20" si="0">B19*B9</f>
        <v>77170</v>
      </c>
      <c r="C20" s="113">
        <f t="shared" si="0"/>
        <v>1086565.05</v>
      </c>
      <c r="D20" s="113">
        <f t="shared" si="0"/>
        <v>938377</v>
      </c>
      <c r="E20" s="113">
        <f t="shared" si="0"/>
        <v>14108.400000000001</v>
      </c>
      <c r="F20" s="114">
        <f t="shared" si="0"/>
        <v>402055.7</v>
      </c>
      <c r="G20" s="115">
        <f t="shared" si="0"/>
        <v>80840</v>
      </c>
      <c r="H20" s="116">
        <f t="shared" si="0"/>
        <v>88640</v>
      </c>
      <c r="I20" s="79">
        <f>SUM(B20:F20)</f>
        <v>2518276.15</v>
      </c>
      <c r="J20" s="117">
        <f>I20/I19</f>
        <v>0.75612555171896112</v>
      </c>
      <c r="K20" t="s">
        <v>91</v>
      </c>
    </row>
    <row r="21" spans="1:11" x14ac:dyDescent="0.3">
      <c r="A21" s="104" t="s">
        <v>14</v>
      </c>
      <c r="B21" s="118">
        <f t="shared" ref="B21:H21" si="1">B19*B10</f>
        <v>101520.00000000001</v>
      </c>
      <c r="C21" s="118">
        <f t="shared" si="1"/>
        <v>1448182.8</v>
      </c>
      <c r="D21" s="118">
        <f t="shared" si="1"/>
        <v>1284228.0000000002</v>
      </c>
      <c r="E21" s="118">
        <f t="shared" si="1"/>
        <v>18273.600000000002</v>
      </c>
      <c r="F21" s="119">
        <f t="shared" si="1"/>
        <v>528919.20000000007</v>
      </c>
      <c r="G21" s="120">
        <f t="shared" si="1"/>
        <v>149790</v>
      </c>
      <c r="H21" s="121">
        <f t="shared" si="1"/>
        <v>157160</v>
      </c>
      <c r="I21" s="74">
        <f>SUM(B21:F21)</f>
        <v>3381123.6000000006</v>
      </c>
      <c r="J21" s="122">
        <f>I21/I20</f>
        <v>1.3426341666302168</v>
      </c>
    </row>
    <row r="23" spans="1:11" x14ac:dyDescent="0.3">
      <c r="A23" s="80"/>
      <c r="B23" s="80"/>
      <c r="C23" s="80"/>
      <c r="D23" s="80"/>
      <c r="E23" s="80"/>
      <c r="F23" s="80"/>
      <c r="G23" s="80"/>
      <c r="H23" s="80"/>
    </row>
    <row r="24" spans="1:11" x14ac:dyDescent="0.3">
      <c r="A24" s="80"/>
      <c r="B24" s="80"/>
      <c r="C24" s="80"/>
      <c r="D24" s="80"/>
      <c r="E24" s="80"/>
      <c r="F24" s="80"/>
      <c r="G24" s="80"/>
      <c r="H24" s="80"/>
    </row>
    <row r="25" spans="1:11" x14ac:dyDescent="0.3">
      <c r="A25" s="1" t="s">
        <v>75</v>
      </c>
    </row>
    <row r="26" spans="1:11" ht="32.25" customHeight="1" thickBot="1" x14ac:dyDescent="0.35">
      <c r="A26" s="81" t="s">
        <v>92</v>
      </c>
      <c r="B26" s="171" t="s">
        <v>63</v>
      </c>
      <c r="C26" s="172"/>
      <c r="D26" s="172"/>
      <c r="E26" s="172"/>
      <c r="F26" s="173"/>
      <c r="G26" s="41" t="s">
        <v>64</v>
      </c>
      <c r="H26" s="41" t="s">
        <v>65</v>
      </c>
    </row>
    <row r="27" spans="1:11" ht="28.8" x14ac:dyDescent="0.3">
      <c r="A27" s="81"/>
      <c r="B27" s="42" t="s">
        <v>44</v>
      </c>
      <c r="C27" s="43" t="s">
        <v>6</v>
      </c>
      <c r="D27" s="43" t="s">
        <v>7</v>
      </c>
      <c r="E27" s="43" t="s">
        <v>8</v>
      </c>
      <c r="F27" s="44" t="s">
        <v>9</v>
      </c>
      <c r="G27" s="45" t="s">
        <v>8</v>
      </c>
      <c r="H27" s="46" t="s">
        <v>8</v>
      </c>
    </row>
    <row r="28" spans="1:11" x14ac:dyDescent="0.3">
      <c r="A28" s="83" t="s">
        <v>93</v>
      </c>
      <c r="B28" s="84">
        <v>0.67669999999999997</v>
      </c>
      <c r="C28" s="84">
        <v>0.6875</v>
      </c>
      <c r="D28" s="84">
        <v>0.62229999999999996</v>
      </c>
      <c r="E28" s="84">
        <v>0.70809999999999995</v>
      </c>
      <c r="F28" s="85">
        <v>0.81520000000000004</v>
      </c>
      <c r="G28" s="86">
        <v>0.68240000000000001</v>
      </c>
      <c r="H28" s="87">
        <v>0.64280000000000004</v>
      </c>
    </row>
    <row r="29" spans="1:11" x14ac:dyDescent="0.3">
      <c r="A29" s="123" t="s">
        <v>94</v>
      </c>
      <c r="B29" s="124">
        <f t="shared" ref="B29:H29" si="2">B9-B28</f>
        <v>9.5000000000000084E-2</v>
      </c>
      <c r="C29" s="89">
        <f t="shared" si="2"/>
        <v>7.4200000000000044E-2</v>
      </c>
      <c r="D29" s="89">
        <f t="shared" si="2"/>
        <v>0.11950000000000005</v>
      </c>
      <c r="E29" s="89">
        <f t="shared" si="2"/>
        <v>7.5700000000000101E-2</v>
      </c>
      <c r="F29" s="90">
        <f t="shared" si="2"/>
        <v>-4.3499999999999983E-2</v>
      </c>
      <c r="G29" s="91">
        <f t="shared" si="2"/>
        <v>0.126</v>
      </c>
      <c r="H29" s="92">
        <f t="shared" si="2"/>
        <v>0.24359999999999993</v>
      </c>
    </row>
    <row r="30" spans="1:11" s="8" customFormat="1" x14ac:dyDescent="0.3">
      <c r="A30" s="125" t="s">
        <v>95</v>
      </c>
      <c r="B30" s="126">
        <f>B29/B28</f>
        <v>0.14038717304566289</v>
      </c>
      <c r="C30" s="94">
        <f t="shared" ref="C30:H30" si="3">C29/C28</f>
        <v>0.10792727272727279</v>
      </c>
      <c r="D30" s="94">
        <f t="shared" si="3"/>
        <v>0.19202956773260493</v>
      </c>
      <c r="E30" s="94">
        <f t="shared" si="3"/>
        <v>0.10690580426493448</v>
      </c>
      <c r="F30" s="95">
        <f t="shared" si="3"/>
        <v>-5.336113837095189E-2</v>
      </c>
      <c r="G30" s="96">
        <f t="shared" si="3"/>
        <v>0.18464243845252051</v>
      </c>
      <c r="H30" s="97">
        <f t="shared" si="3"/>
        <v>0.3789670192906035</v>
      </c>
    </row>
  </sheetData>
  <mergeCells count="4">
    <mergeCell ref="B7:F7"/>
    <mergeCell ref="A15:H15"/>
    <mergeCell ref="B17:F17"/>
    <mergeCell ref="B26:F26"/>
  </mergeCells>
  <conditionalFormatting sqref="B9:H12">
    <cfRule type="cellIs" dxfId="6" priority="15" operator="equal">
      <formula>#REF!</formula>
    </cfRule>
  </conditionalFormatting>
  <conditionalFormatting sqref="B20:H21">
    <cfRule type="cellIs" dxfId="5" priority="8" operator="equal">
      <formula>#REF!</formula>
    </cfRule>
  </conditionalFormatting>
  <conditionalFormatting sqref="B28:H29">
    <cfRule type="cellIs" dxfId="4" priority="1" operator="equal">
      <formula>#REF!</formula>
    </cfRule>
  </conditionalFormatting>
  <pageMargins left="0.7" right="0.7" top="0.75" bottom="0.75" header="0.3" footer="0.3"/>
  <pageSetup scale="72" orientation="landscape"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442BCE-2F3D-44E1-B3A7-0CFD5624854F}">
  <sheetPr>
    <pageSetUpPr fitToPage="1"/>
  </sheetPr>
  <dimension ref="A1:J30"/>
  <sheetViews>
    <sheetView topLeftCell="A17" workbookViewId="0">
      <selection activeCell="C41" sqref="C41"/>
    </sheetView>
  </sheetViews>
  <sheetFormatPr defaultRowHeight="14.4" x14ac:dyDescent="0.3"/>
  <cols>
    <col min="1" max="1" width="33.109375" customWidth="1"/>
    <col min="2" max="6" width="15.6640625" customWidth="1"/>
    <col min="7" max="7" width="16.44140625" customWidth="1"/>
    <col min="8" max="8" width="16.33203125" customWidth="1"/>
    <col min="9" max="9" width="9.109375" bestFit="1" customWidth="1"/>
    <col min="10" max="10" width="17.44140625" bestFit="1" customWidth="1"/>
  </cols>
  <sheetData>
    <row r="1" spans="1:8" ht="18" x14ac:dyDescent="0.35">
      <c r="A1" s="16" t="s">
        <v>39</v>
      </c>
    </row>
    <row r="2" spans="1:8" ht="15.6" x14ac:dyDescent="0.3">
      <c r="A2" s="40" t="s">
        <v>60</v>
      </c>
    </row>
    <row r="3" spans="1:8" ht="15.6" x14ac:dyDescent="0.3">
      <c r="A3" s="40" t="s">
        <v>61</v>
      </c>
    </row>
    <row r="4" spans="1:8" ht="15.6" x14ac:dyDescent="0.3">
      <c r="A4" s="40" t="s">
        <v>62</v>
      </c>
      <c r="B4" s="40"/>
    </row>
    <row r="5" spans="1:8" ht="15.6" x14ac:dyDescent="0.3">
      <c r="A5" s="40"/>
      <c r="B5" s="40"/>
    </row>
    <row r="6" spans="1:8" s="1" customFormat="1" x14ac:dyDescent="0.3"/>
    <row r="7" spans="1:8" ht="34.950000000000003" customHeight="1" thickBot="1" x14ac:dyDescent="0.35">
      <c r="A7" s="1"/>
      <c r="B7" s="171" t="s">
        <v>63</v>
      </c>
      <c r="C7" s="172"/>
      <c r="D7" s="172"/>
      <c r="E7" s="172"/>
      <c r="F7" s="173"/>
      <c r="G7" s="41" t="s">
        <v>64</v>
      </c>
      <c r="H7" s="41" t="s">
        <v>65</v>
      </c>
    </row>
    <row r="8" spans="1:8" ht="28.8" x14ac:dyDescent="0.3">
      <c r="A8" s="7" t="s">
        <v>49</v>
      </c>
      <c r="B8" s="42" t="s">
        <v>44</v>
      </c>
      <c r="C8" s="43" t="s">
        <v>6</v>
      </c>
      <c r="D8" s="43" t="s">
        <v>7</v>
      </c>
      <c r="E8" s="43" t="s">
        <v>8</v>
      </c>
      <c r="F8" s="44" t="s">
        <v>9</v>
      </c>
      <c r="G8" s="45" t="s">
        <v>8</v>
      </c>
      <c r="H8" s="46" t="s">
        <v>8</v>
      </c>
    </row>
    <row r="9" spans="1:8" ht="30" customHeight="1" x14ac:dyDescent="0.3">
      <c r="A9" s="47" t="s">
        <v>56</v>
      </c>
      <c r="B9" s="48" t="s">
        <v>17</v>
      </c>
      <c r="C9" s="48" t="s">
        <v>17</v>
      </c>
      <c r="D9" s="48" t="s">
        <v>17</v>
      </c>
      <c r="E9" s="48" t="s">
        <v>17</v>
      </c>
      <c r="F9" s="49" t="s">
        <v>17</v>
      </c>
      <c r="G9" s="50" t="s">
        <v>17</v>
      </c>
      <c r="H9" s="51" t="s">
        <v>17</v>
      </c>
    </row>
    <row r="10" spans="1:8" ht="30" customHeight="1" x14ac:dyDescent="0.3">
      <c r="A10" s="47" t="s">
        <v>14</v>
      </c>
      <c r="B10" s="52">
        <v>0.74050000000000005</v>
      </c>
      <c r="C10" s="52">
        <v>0.71950000000000003</v>
      </c>
      <c r="D10" s="52">
        <v>0.70660000000000001</v>
      </c>
      <c r="E10" s="52">
        <v>0.76739999999999997</v>
      </c>
      <c r="F10" s="53">
        <v>0.75180000000000002</v>
      </c>
      <c r="G10" s="54">
        <v>0.90800000000000003</v>
      </c>
      <c r="H10" s="55">
        <v>0.88339999999999996</v>
      </c>
    </row>
    <row r="11" spans="1:8" ht="30" customHeight="1" x14ac:dyDescent="0.3">
      <c r="A11" s="56" t="s">
        <v>19</v>
      </c>
      <c r="B11" s="57">
        <v>0.67669999999999997</v>
      </c>
      <c r="C11" s="57">
        <v>0.6875</v>
      </c>
      <c r="D11" s="57">
        <v>0.62229999999999996</v>
      </c>
      <c r="E11" s="57">
        <v>0.70809999999999995</v>
      </c>
      <c r="F11" s="58">
        <v>0.81520000000000004</v>
      </c>
      <c r="G11" s="59">
        <v>0.68240000000000001</v>
      </c>
      <c r="H11" s="60">
        <v>0.64280000000000004</v>
      </c>
    </row>
    <row r="12" spans="1:8" x14ac:dyDescent="0.3">
      <c r="A12" s="61"/>
      <c r="B12" s="62"/>
      <c r="C12" s="62"/>
      <c r="D12" s="62"/>
      <c r="E12" s="62"/>
      <c r="F12" s="62"/>
      <c r="G12" s="62"/>
      <c r="H12" s="62"/>
    </row>
    <row r="13" spans="1:8" x14ac:dyDescent="0.3">
      <c r="A13" s="63" t="s">
        <v>66</v>
      </c>
    </row>
    <row r="15" spans="1:8" x14ac:dyDescent="0.3">
      <c r="A15" s="1"/>
    </row>
    <row r="16" spans="1:8" ht="29.4" thickBot="1" x14ac:dyDescent="0.35">
      <c r="A16" s="64" t="s">
        <v>40</v>
      </c>
      <c r="B16" s="171" t="s">
        <v>67</v>
      </c>
      <c r="C16" s="172"/>
      <c r="D16" s="172"/>
      <c r="E16" s="172"/>
      <c r="F16" s="173"/>
      <c r="G16" s="41" t="s">
        <v>68</v>
      </c>
      <c r="H16" s="41" t="s">
        <v>69</v>
      </c>
    </row>
    <row r="17" spans="1:10" ht="28.8" x14ac:dyDescent="0.3">
      <c r="A17" s="1" t="s">
        <v>70</v>
      </c>
      <c r="B17" s="42" t="s">
        <v>44</v>
      </c>
      <c r="C17" s="43" t="s">
        <v>6</v>
      </c>
      <c r="D17" s="43" t="s">
        <v>7</v>
      </c>
      <c r="E17" s="43" t="s">
        <v>8</v>
      </c>
      <c r="F17" s="44" t="s">
        <v>9</v>
      </c>
      <c r="G17" s="45" t="s">
        <v>8</v>
      </c>
      <c r="H17" s="46" t="s">
        <v>8</v>
      </c>
    </row>
    <row r="18" spans="1:10" x14ac:dyDescent="0.3">
      <c r="A18" s="65" t="s">
        <v>71</v>
      </c>
      <c r="B18" s="66">
        <v>44000</v>
      </c>
      <c r="C18" s="67">
        <f>933400+420000</f>
        <v>1353400</v>
      </c>
      <c r="D18" s="67">
        <f>1177000+30000</f>
        <v>1207000</v>
      </c>
      <c r="E18" s="67">
        <f>1680000+30000</f>
        <v>1710000</v>
      </c>
      <c r="F18" s="67">
        <v>100000</v>
      </c>
      <c r="G18" s="66"/>
      <c r="H18" s="68"/>
      <c r="I18" s="69">
        <f>SUM(B18:F18)</f>
        <v>4414400</v>
      </c>
      <c r="J18" t="s">
        <v>72</v>
      </c>
    </row>
    <row r="19" spans="1:10" x14ac:dyDescent="0.3">
      <c r="A19" s="47" t="s">
        <v>38</v>
      </c>
      <c r="B19" s="70">
        <f>B18*B10</f>
        <v>32582.000000000004</v>
      </c>
      <c r="C19" s="70">
        <f>C18*C10</f>
        <v>973771.3</v>
      </c>
      <c r="D19" s="70">
        <f>D18*D10</f>
        <v>852866.2</v>
      </c>
      <c r="E19" s="70">
        <f>E18*E10</f>
        <v>1312254</v>
      </c>
      <c r="F19" s="71">
        <f>F18*F10</f>
        <v>75180</v>
      </c>
      <c r="G19" s="72"/>
      <c r="H19" s="73"/>
      <c r="I19" s="74">
        <f>SUM(B19:F19)/I18</f>
        <v>0.73546880663283798</v>
      </c>
      <c r="J19" t="s">
        <v>73</v>
      </c>
    </row>
    <row r="20" spans="1:10" x14ac:dyDescent="0.3">
      <c r="A20" s="56" t="s">
        <v>43</v>
      </c>
      <c r="B20" s="75">
        <f>B18*B11</f>
        <v>29774.799999999999</v>
      </c>
      <c r="C20" s="75">
        <f>C18*C11</f>
        <v>930462.5</v>
      </c>
      <c r="D20" s="75">
        <f>D18*D11</f>
        <v>751116.1</v>
      </c>
      <c r="E20" s="75">
        <f>E18*E11</f>
        <v>1210851</v>
      </c>
      <c r="F20" s="76">
        <f>F18*F11</f>
        <v>81520</v>
      </c>
      <c r="G20" s="77"/>
      <c r="H20" s="78"/>
      <c r="I20" s="79">
        <f>SUM(B20:F20)/I18</f>
        <v>0.68043774918448707</v>
      </c>
      <c r="J20" t="s">
        <v>73</v>
      </c>
    </row>
    <row r="22" spans="1:10" ht="71.25" customHeight="1" x14ac:dyDescent="0.3">
      <c r="A22" s="166" t="s">
        <v>74</v>
      </c>
      <c r="B22" s="166"/>
      <c r="C22" s="166"/>
      <c r="D22" s="166"/>
      <c r="E22" s="166"/>
      <c r="F22" s="166"/>
      <c r="G22" s="166"/>
      <c r="H22" s="166"/>
    </row>
    <row r="23" spans="1:10" x14ac:dyDescent="0.3">
      <c r="A23" s="80"/>
      <c r="B23" s="80"/>
      <c r="C23" s="80"/>
      <c r="D23" s="80"/>
      <c r="E23" s="80"/>
      <c r="F23" s="80"/>
      <c r="G23" s="80"/>
      <c r="H23" s="80"/>
    </row>
    <row r="24" spans="1:10" x14ac:dyDescent="0.3">
      <c r="A24" s="80"/>
      <c r="B24" s="80"/>
      <c r="C24" s="80"/>
      <c r="D24" s="80"/>
      <c r="E24" s="80"/>
      <c r="F24" s="80"/>
      <c r="G24" s="80"/>
      <c r="H24" s="80"/>
    </row>
    <row r="25" spans="1:10" x14ac:dyDescent="0.3">
      <c r="A25" s="1" t="s">
        <v>75</v>
      </c>
    </row>
    <row r="26" spans="1:10" ht="32.25" customHeight="1" thickBot="1" x14ac:dyDescent="0.35">
      <c r="A26" s="81" t="s">
        <v>76</v>
      </c>
      <c r="B26" s="171" t="s">
        <v>63</v>
      </c>
      <c r="C26" s="172"/>
      <c r="D26" s="172"/>
      <c r="E26" s="172"/>
      <c r="F26" s="173"/>
      <c r="G26" s="41" t="s">
        <v>64</v>
      </c>
      <c r="H26" s="41" t="s">
        <v>65</v>
      </c>
    </row>
    <row r="27" spans="1:10" ht="28.8" x14ac:dyDescent="0.3">
      <c r="A27" s="82"/>
      <c r="B27" s="42" t="s">
        <v>44</v>
      </c>
      <c r="C27" s="43" t="s">
        <v>6</v>
      </c>
      <c r="D27" s="43" t="s">
        <v>7</v>
      </c>
      <c r="E27" s="43" t="s">
        <v>8</v>
      </c>
      <c r="F27" s="44" t="s">
        <v>9</v>
      </c>
      <c r="G27" s="45" t="s">
        <v>8</v>
      </c>
      <c r="H27" s="46" t="s">
        <v>8</v>
      </c>
    </row>
    <row r="28" spans="1:10" x14ac:dyDescent="0.3">
      <c r="A28" s="83" t="s">
        <v>77</v>
      </c>
      <c r="B28" s="84">
        <v>0.62929999999999997</v>
      </c>
      <c r="C28" s="84">
        <v>0.63319999999999999</v>
      </c>
      <c r="D28" s="84">
        <v>0.61009999999999998</v>
      </c>
      <c r="E28" s="84">
        <v>0.64710000000000001</v>
      </c>
      <c r="F28" s="85" t="s">
        <v>78</v>
      </c>
      <c r="G28" s="86">
        <v>0.60640000000000005</v>
      </c>
      <c r="H28" s="87">
        <v>0.56999999999999995</v>
      </c>
    </row>
    <row r="29" spans="1:10" x14ac:dyDescent="0.3">
      <c r="A29" s="88" t="s">
        <v>79</v>
      </c>
      <c r="B29" s="89">
        <f>B11-B28</f>
        <v>4.7399999999999998E-2</v>
      </c>
      <c r="C29" s="89">
        <f t="shared" ref="C29:H29" si="0">C11-C28</f>
        <v>5.4300000000000015E-2</v>
      </c>
      <c r="D29" s="89">
        <f t="shared" si="0"/>
        <v>1.2199999999999989E-2</v>
      </c>
      <c r="E29" s="89">
        <f t="shared" si="0"/>
        <v>6.0999999999999943E-2</v>
      </c>
      <c r="F29" s="90" t="s">
        <v>78</v>
      </c>
      <c r="G29" s="91">
        <f t="shared" si="0"/>
        <v>7.5999999999999956E-2</v>
      </c>
      <c r="H29" s="92">
        <f t="shared" si="0"/>
        <v>7.2800000000000087E-2</v>
      </c>
    </row>
    <row r="30" spans="1:10" s="8" customFormat="1" x14ac:dyDescent="0.3">
      <c r="A30" s="93" t="s">
        <v>80</v>
      </c>
      <c r="B30" s="94">
        <f>(B11-B28)/B28</f>
        <v>7.5321786111552519E-2</v>
      </c>
      <c r="C30" s="94">
        <f>(C11-C28)/C28</f>
        <v>8.5754895767530037E-2</v>
      </c>
      <c r="D30" s="94">
        <f>(D11-D28)/D28</f>
        <v>1.9996721848877217E-2</v>
      </c>
      <c r="E30" s="94">
        <f>(E11-E28)/E28</f>
        <v>9.426672848091476E-2</v>
      </c>
      <c r="F30" s="95" t="s">
        <v>78</v>
      </c>
      <c r="G30" s="96">
        <f>(G11-G28)/G28</f>
        <v>0.12532981530342999</v>
      </c>
      <c r="H30" s="97">
        <f>(H11-H28)/H28</f>
        <v>0.1277192982456142</v>
      </c>
    </row>
  </sheetData>
  <mergeCells count="4">
    <mergeCell ref="B7:F7"/>
    <mergeCell ref="B16:F16"/>
    <mergeCell ref="A22:H22"/>
    <mergeCell ref="B26:F26"/>
  </mergeCells>
  <conditionalFormatting sqref="B9:H12">
    <cfRule type="cellIs" dxfId="3" priority="15" operator="equal">
      <formula>#REF!</formula>
    </cfRule>
  </conditionalFormatting>
  <conditionalFormatting sqref="B19:H20">
    <cfRule type="cellIs" dxfId="2" priority="8" operator="equal">
      <formula>#REF!</formula>
    </cfRule>
  </conditionalFormatting>
  <conditionalFormatting sqref="B28:H29">
    <cfRule type="cellIs" dxfId="1" priority="1" operator="equal">
      <formula>#REF!</formula>
    </cfRule>
  </conditionalFormatting>
  <pageMargins left="0.7" right="0.7" top="0.75" bottom="0.75" header="0.3" footer="0.3"/>
  <pageSetup scale="72"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3</vt:i4>
      </vt:variant>
    </vt:vector>
  </HeadingPairs>
  <TitlesOfParts>
    <vt:vector size="14" baseType="lpstr">
      <vt:lpstr>2026</vt:lpstr>
      <vt:lpstr>Bid Review</vt:lpstr>
      <vt:lpstr>2025</vt:lpstr>
      <vt:lpstr>2024</vt:lpstr>
      <vt:lpstr>2023 </vt:lpstr>
      <vt:lpstr>2022</vt:lpstr>
      <vt:lpstr>2021</vt:lpstr>
      <vt:lpstr>2019</vt:lpstr>
      <vt:lpstr>2018</vt:lpstr>
      <vt:lpstr>2017</vt:lpstr>
      <vt:lpstr>Historical</vt:lpstr>
      <vt:lpstr>'2018'!Print_Area</vt:lpstr>
      <vt:lpstr>'2019'!Print_Area</vt:lpstr>
      <vt:lpstr>Historical!Print_Area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dc:creator>
  <cp:lastModifiedBy>Jennifer Dyment</cp:lastModifiedBy>
  <dcterms:created xsi:type="dcterms:W3CDTF">2021-04-15T23:16:11Z</dcterms:created>
  <dcterms:modified xsi:type="dcterms:W3CDTF">2026-02-26T18:35:16Z</dcterms:modified>
</cp:coreProperties>
</file>